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CLASSEMENT EQUIPE" sheetId="13" state="hidden" r:id="rId13"/>
    <sheet name="Feuil2" sheetId="14" state="hidden" r:id="rId14"/>
    <sheet name="PS SERIE 1" sheetId="15" state="hidden" r:id="rId15"/>
    <sheet name="PS SERIE 2" sheetId="16" state="hidden" r:id="rId16"/>
    <sheet name="PS SERIE 3" sheetId="17" state="hidden" r:id="rId17"/>
    <sheet name="PS SERIE 4" sheetId="18" state="hidden" r:id="rId18"/>
    <sheet name="PS SERIE 5" sheetId="19" state="hidden" r:id="rId19"/>
    <sheet name="PS SERIE 6" sheetId="20" state="hidden" r:id="rId20"/>
    <sheet name="PS SERIE 7" sheetId="21" state="hidden" r:id="rId21"/>
    <sheet name="PS SERIE 8" sheetId="22" state="hidden" r:id="rId22"/>
    <sheet name="ENGAGEMENT EQUIPES" sheetId="23" state="hidden" r:id="rId23"/>
    <sheet name="LISTE CLUBS" sheetId="24" r:id="rId24"/>
    <sheet name="CLASSEMENT EQUIPES" sheetId="25" r:id="rId25"/>
    <sheet name="FICHE ENGAGEMENT EQUIPE" sheetId="26" state="hidden" r:id="rId26"/>
    <sheet name="Feuil1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<sst xmlns="http://schemas.openxmlformats.org/spreadsheetml/2006/main" count="2873" uniqueCount="633">
  <si>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</si>
  <si>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</si>
  <si>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</si>
  <si>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</si>
  <si>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</si>
  <si>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</si>
  <si>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</si>
  <si>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</si>
  <si>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</si>
  <si>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</si>
  <si>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</si>
  <si>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</si>
  <si>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</si>
  <si>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</si>
  <si>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</si>
  <si>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</si>
  <si>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</si>
  <si>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</si>
  <si>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</si>
  <si>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</si>
  <si>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</si>
  <si>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</si>
  <si>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</si>
  <si>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</si>
  <si>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</si>
  <si>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</si>
  <si>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</si>
  <si>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</si>
  <si>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</si>
  <si>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</si>
  <si>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</si>
  <si>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</si>
  <si>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</si>
  <si>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</si>
  <si>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</si>
  <si>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</si>
  <si>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</si>
  <si>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</si>
  <si>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</si>
  <si>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</si>
  <si>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</si>
  <si>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</si>
  <si>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</si>
  <si>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</si>
  <si>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</si>
  <si>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</si>
  <si>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</si>
  <si>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</si>
  <si>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</si>
  <si>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</si>
  <si>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</si>
  <si>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</si>
  <si>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</si>
  <si>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</si>
  <si>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</si>
  <si>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</si>
  <si>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</si>
  <si>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</si>
  <si>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</si>
  <si>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</si>
  <si>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</si>
  <si>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</si>
  <si>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</si>
  <si>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</si>
  <si>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</si>
  <si>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</si>
  <si>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</si>
  <si>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</si>
  <si>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</si>
  <si>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</si>
  <si>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</si>
  <si>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</si>
  <si>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</si>
  <si>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</si>
  <si>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</si>
  <si>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</si>
  <si>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</si>
  <si>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</si>
  <si>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</si>
  <si>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</si>
  <si>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</si>
  <si>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</si>
  <si>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</si>
  <si>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</si>
  <si>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</si>
  <si>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</si>
  <si>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</si>
  <si>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</si>
  <si>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</si>
  <si>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</si>
  <si>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</si>
  <si>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</si>
  <si>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</si>
  <si>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</si>
  <si>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</si>
  <si>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</si>
  <si>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</si>
  <si>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</si>
  <si>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</si>
  <si>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</si>
  <si>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</si>
  <si>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</si>
  <si>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</si>
  <si>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</si>
  <si>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</si>
  <si>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</si>
  <si>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</si>
  <si>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</si>
  <si>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</si>
  <si>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</si>
  <si>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</si>
  <si>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</si>
  <si>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</si>
  <si>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</si>
  <si>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</si>
  <si>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</si>
  <si>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</si>
  <si>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</si>
  <si>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</si>
  <si>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</si>
  <si>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</si>
  <si>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</si>
  <si>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</si>
  <si>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</si>
  <si>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</si>
  <si>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</si>
  <si>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</si>
  <si>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</si>
  <si>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</si>
  <si>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</si>
  <si>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</si>
  <si>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</si>
  <si>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</si>
  <si>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</si>
  <si>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</si>
  <si>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</si>
  <si>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</si>
  <si>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</si>
  <si>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</si>
  <si>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</si>
  <si>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</si>
  <si>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</si>
  <si>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</si>
  <si>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</si>
  <si>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</si>
  <si>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</si>
  <si>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</si>
  <si>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</si>
  <si>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</si>
  <si>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</si>
  <si>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</si>
  <si>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</si>
  <si>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</si>
  <si>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</si>
  <si>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</si>
  <si>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</si>
  <si>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</si>
  <si>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</si>
  <si>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</si>
  <si>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</si>
  <si>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</si>
  <si>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</si>
  <si>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</si>
  <si>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</si>
  <si>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</si>
  <si>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</si>
  <si>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</si>
  <si>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</si>
  <si>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</si>
  <si>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</si>
  <si>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</si>
  <si>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</si>
  <si>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</si>
  <si>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</si>
  <si>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</si>
  <si>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</si>
  <si>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</si>
  <si>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</si>
  <si>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</si>
  <si>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</si>
  <si>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</si>
  <si>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</si>
  <si>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</si>
  <si>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</si>
  <si>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</si>
  <si>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</si>
  <si>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</si>
  <si>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</si>
  <si>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</si>
  <si>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</si>
  <si>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</si>
  <si>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</si>
  <si>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</si>
  <si>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</si>
  <si>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</si>
  <si>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</si>
  <si>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</si>
  <si>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</si>
  <si>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</si>
  <si>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</si>
  <si>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</si>
  <si>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</si>
  <si>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</si>
  <si>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</si>
  <si>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</si>
  <si>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</si>
  <si>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</si>
  <si>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</si>
  <si>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</si>
  <si>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</si>
  <si>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</si>
  <si>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</si>
  <si>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</si>
  <si>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</si>
  <si>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</si>
  <si>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</si>
  <si>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</si>
  <si>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</si>
  <si>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</si>
  <si>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</si>
  <si>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</si>
  <si>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</si>
  <si>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</si>
  <si>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</si>
  <si>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</si>
  <si>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</si>
  <si>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</si>
  <si>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</si>
  <si>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</si>
  <si>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</si>
  <si>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</si>
  <si>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</si>
  <si>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10 M</t>
  </si>
  <si>
    <t>CRITERIUM 10 M</t>
  </si>
  <si>
    <t>Feuille d'inscription au match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</si>
  <si>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</si>
  <si>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</si>
  <si>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</si>
  <si>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</si>
  <si>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</si>
  <si>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</si>
  <si>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</si>
  <si>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</si>
  <si>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</si>
  <si>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14h00</t>
  </si>
  <si>
    <t>COSPEREC</t>
  </si>
  <si>
    <t>DEGOURNAY</t>
  </si>
  <si>
    <t>EDINE</t>
  </si>
  <si>
    <t>POUDROUX</t>
  </si>
  <si>
    <t>Franck</t>
  </si>
  <si>
    <t>Exc</t>
  </si>
  <si>
    <t>carabine</t>
  </si>
  <si>
    <t>pistolet</t>
  </si>
  <si>
    <t>Sylvie</t>
  </si>
  <si>
    <t>Pro</t>
  </si>
  <si>
    <t>GALLIER</t>
  </si>
  <si>
    <t>Sandrine</t>
  </si>
  <si>
    <t>NSILOULOU</t>
  </si>
  <si>
    <t>Albert</t>
  </si>
  <si>
    <t>Hon</t>
  </si>
  <si>
    <t>BOUGUIER</t>
  </si>
  <si>
    <t>LEOMENT</t>
  </si>
  <si>
    <t>Laurence</t>
  </si>
  <si>
    <t>ESTIER</t>
  </si>
  <si>
    <t>Hélèhe</t>
  </si>
  <si>
    <t>Léo</t>
  </si>
  <si>
    <t>Thierry</t>
  </si>
  <si>
    <t>Denis</t>
  </si>
  <si>
    <t>Tessa</t>
  </si>
  <si>
    <t>Eric</t>
  </si>
  <si>
    <t>SORGNIARD</t>
  </si>
  <si>
    <t>Christopher</t>
  </si>
  <si>
    <t>Gérard</t>
  </si>
  <si>
    <t>8 H 45</t>
  </si>
  <si>
    <t>10 H 45</t>
  </si>
  <si>
    <t>14 H 00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</si>
  <si>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</si>
  <si>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</si>
  <si>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</si>
  <si>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</si>
  <si>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</si>
  <si>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</si>
  <si>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</si>
  <si>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</si>
  <si>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</si>
  <si>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</si>
  <si>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</si>
  <si>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</si>
  <si>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</si>
  <si>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</si>
  <si>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</si>
  <si>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</si>
  <si>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</si>
  <si>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GASTINEAU</t>
  </si>
  <si>
    <t>U.S.M. ST DENIS EN VAL TIR</t>
  </si>
  <si>
    <t>U.S.M. SARAN TIR</t>
  </si>
  <si>
    <t>C.J.F. TIR</t>
  </si>
  <si>
    <t>J 3 AMILLY TIR</t>
  </si>
  <si>
    <t>U.S.O. TIR</t>
  </si>
  <si>
    <t>YAZAR</t>
  </si>
  <si>
    <t>274</t>
  </si>
  <si>
    <t>170</t>
  </si>
  <si>
    <t>Nicolas</t>
  </si>
  <si>
    <t>GRANVILLAIN</t>
  </si>
  <si>
    <t>NOURISSON</t>
  </si>
  <si>
    <t>275</t>
  </si>
  <si>
    <t>LEGRAND</t>
  </si>
  <si>
    <t>276</t>
  </si>
  <si>
    <t xml:space="preserve">LEVEL </t>
  </si>
  <si>
    <t>Florian</t>
  </si>
  <si>
    <t>Nathalie</t>
  </si>
  <si>
    <t>162</t>
  </si>
  <si>
    <t>Nathan</t>
  </si>
  <si>
    <t>ALLOUARD</t>
  </si>
  <si>
    <t>PISTOLET</t>
  </si>
  <si>
    <t>CARABINE</t>
  </si>
  <si>
    <t>PRECY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</si>
  <si>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</si>
  <si>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</si>
  <si>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</si>
  <si>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</si>
  <si>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</si>
  <si>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</si>
  <si>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</si>
  <si>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</si>
  <si>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</si>
  <si>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</si>
  <si>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</si>
  <si>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</si>
  <si>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</si>
  <si>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</si>
  <si>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</si>
  <si>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</si>
  <si>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</si>
  <si>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</si>
  <si>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</si>
  <si>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</si>
  <si>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</si>
  <si>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</si>
  <si>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</si>
  <si>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</si>
  <si>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</si>
  <si>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BROSSE</t>
  </si>
  <si>
    <t>André</t>
  </si>
  <si>
    <t>82540424</t>
  </si>
  <si>
    <t>Alexandre</t>
  </si>
  <si>
    <t>Alain</t>
  </si>
  <si>
    <t>LAURENT</t>
  </si>
  <si>
    <t>Louis-François</t>
  </si>
  <si>
    <t>82429913</t>
  </si>
  <si>
    <t>NIOCHE</t>
  </si>
  <si>
    <t>Pascal</t>
  </si>
  <si>
    <t>00894740</t>
  </si>
  <si>
    <t>03252777</t>
  </si>
  <si>
    <t>Pierre</t>
  </si>
  <si>
    <t>CERCLE PASTEUR</t>
  </si>
  <si>
    <t>Patrick</t>
  </si>
  <si>
    <t>MARGOT</t>
  </si>
  <si>
    <t>Benoit</t>
  </si>
  <si>
    <t>Christophe</t>
  </si>
  <si>
    <t>Antonio</t>
  </si>
  <si>
    <t>BRASSARD</t>
  </si>
  <si>
    <t>BOUVET</t>
  </si>
  <si>
    <t>D3</t>
  </si>
  <si>
    <t>GILLET</t>
  </si>
  <si>
    <t>FILIATREAU</t>
  </si>
  <si>
    <t>LEFEBVRE</t>
  </si>
  <si>
    <t>BLANCHARD</t>
  </si>
  <si>
    <t>MANCEAU</t>
  </si>
  <si>
    <t>FARINA</t>
  </si>
  <si>
    <t>Françoise</t>
  </si>
  <si>
    <t>BAUDUIN</t>
  </si>
  <si>
    <t>Véronique</t>
  </si>
  <si>
    <t xml:space="preserve">BAUDE </t>
  </si>
  <si>
    <t>Laurent</t>
  </si>
  <si>
    <t>82547174</t>
  </si>
  <si>
    <t>BOUQUET</t>
  </si>
  <si>
    <t>Stéphane</t>
  </si>
  <si>
    <t>Amaury</t>
  </si>
  <si>
    <t xml:space="preserve">MOULIN </t>
  </si>
  <si>
    <t>03118778</t>
  </si>
  <si>
    <t>Patrice</t>
  </si>
  <si>
    <t>PELLE</t>
  </si>
  <si>
    <t>Frédéric</t>
  </si>
  <si>
    <t>MENARD</t>
  </si>
  <si>
    <t>J.Pierre</t>
  </si>
  <si>
    <t>JANTY</t>
  </si>
  <si>
    <t>Alix</t>
  </si>
  <si>
    <t>PEREZ</t>
  </si>
  <si>
    <t>DELSART</t>
  </si>
  <si>
    <t>Emilien</t>
  </si>
  <si>
    <t xml:space="preserve">VILLERMET </t>
  </si>
  <si>
    <t xml:space="preserve"> Yann</t>
  </si>
  <si>
    <t>GUERRAZ</t>
  </si>
  <si>
    <t>Jérome</t>
  </si>
  <si>
    <t>82610188</t>
  </si>
  <si>
    <t>Nuh</t>
  </si>
  <si>
    <t>Roger</t>
  </si>
  <si>
    <t>Florent</t>
  </si>
  <si>
    <t>LANIMARAC</t>
  </si>
  <si>
    <t>Didier</t>
  </si>
  <si>
    <t xml:space="preserve">TINTAUD </t>
  </si>
  <si>
    <t>COULON</t>
  </si>
  <si>
    <t>LADOUCE</t>
  </si>
  <si>
    <t>Mathieu</t>
  </si>
  <si>
    <t>Jean Marc</t>
  </si>
  <si>
    <t>VENANT</t>
  </si>
  <si>
    <t>Aline</t>
  </si>
  <si>
    <t>Chloe</t>
  </si>
  <si>
    <t>SPRANKE</t>
  </si>
  <si>
    <t>Ruth</t>
  </si>
  <si>
    <t>CADOUX</t>
  </si>
  <si>
    <t>Rémi</t>
  </si>
  <si>
    <t>HATTON</t>
  </si>
  <si>
    <t>Raoul</t>
  </si>
  <si>
    <t>MALOINE</t>
  </si>
  <si>
    <t>CVETKOVIC</t>
  </si>
  <si>
    <t>Christian</t>
  </si>
  <si>
    <t>Josiane</t>
  </si>
  <si>
    <t>Gino</t>
  </si>
  <si>
    <t>Gaelle</t>
  </si>
  <si>
    <t>Isabelle</t>
  </si>
  <si>
    <t>Bernard</t>
  </si>
  <si>
    <t>Fabrice</t>
  </si>
  <si>
    <t>Jordan</t>
  </si>
  <si>
    <t>Laure</t>
  </si>
  <si>
    <t>CHAMPART</t>
  </si>
  <si>
    <t>LOCHET</t>
  </si>
  <si>
    <t>Mickael</t>
  </si>
  <si>
    <t>GOIN</t>
  </si>
  <si>
    <t>Jean Yves</t>
  </si>
  <si>
    <t>PEUDEVIN</t>
  </si>
  <si>
    <t>Anthony</t>
  </si>
  <si>
    <t>MORIN</t>
  </si>
  <si>
    <t>Erwan</t>
  </si>
  <si>
    <t>FERRY</t>
  </si>
  <si>
    <t>AMARY</t>
  </si>
  <si>
    <t>Malo</t>
  </si>
  <si>
    <t>Noah</t>
  </si>
  <si>
    <t>Alexis</t>
  </si>
  <si>
    <t>STABEREI</t>
  </si>
  <si>
    <t>Lou anne</t>
  </si>
  <si>
    <t>JARROUSSE</t>
  </si>
  <si>
    <t>Anne</t>
  </si>
  <si>
    <t>Titouan</t>
  </si>
  <si>
    <t>Olivier</t>
  </si>
  <si>
    <t>MOINEAU</t>
  </si>
  <si>
    <t>Morgan</t>
  </si>
  <si>
    <t>PATRIGEON</t>
  </si>
  <si>
    <t>Sébastien</t>
  </si>
  <si>
    <t>WARRE</t>
  </si>
  <si>
    <t>Lionel</t>
  </si>
  <si>
    <t>HIAUX</t>
  </si>
  <si>
    <t>Marcel</t>
  </si>
  <si>
    <t>D Pro</t>
  </si>
  <si>
    <t>D pro</t>
  </si>
  <si>
    <t>D Exc</t>
  </si>
  <si>
    <t>D Hon</t>
  </si>
  <si>
    <t>D 3</t>
  </si>
  <si>
    <t>assistant William</t>
  </si>
  <si>
    <t>GAUDIN</t>
  </si>
  <si>
    <t>FEUILLE D'ENGAGEMENT D'EQUIPE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</si>
  <si>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</si>
  <si>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</si>
  <si>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</si>
  <si>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</si>
  <si>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</si>
  <si>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</si>
  <si>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</si>
  <si>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</si>
  <si>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</si>
  <si>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</si>
  <si>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CLASSEMENT EQUIPES</t>
  </si>
  <si>
    <t>PROMOTION</t>
  </si>
  <si>
    <t>Lou Anne</t>
  </si>
  <si>
    <t>HONNEUR</t>
  </si>
  <si>
    <t>Hélène</t>
  </si>
  <si>
    <t>GOUIN</t>
  </si>
  <si>
    <t>Mathis</t>
  </si>
  <si>
    <t>DAME EXC</t>
  </si>
  <si>
    <t>GRANDVILLAIN</t>
  </si>
  <si>
    <t>TINTAUD</t>
  </si>
  <si>
    <t>EXCELLENCE</t>
  </si>
  <si>
    <t>Jean Pierre</t>
  </si>
  <si>
    <t>GRANDVILLIERS</t>
  </si>
  <si>
    <t>Thomas</t>
  </si>
  <si>
    <t>GALANT BRAY</t>
  </si>
  <si>
    <t>Jarod</t>
  </si>
  <si>
    <t>ALLONCLE</t>
  </si>
  <si>
    <t>SERGENT</t>
  </si>
  <si>
    <t>STD</t>
  </si>
  <si>
    <t>BRANGER</t>
  </si>
  <si>
    <t>Yves</t>
  </si>
  <si>
    <t>S.M.O.C. CARABINE</t>
  </si>
  <si>
    <t>S.M.O.C. PISTOLET</t>
  </si>
  <si>
    <t>CLASSEMENT EQUIPE</t>
  </si>
  <si>
    <t xml:space="preserve">CARABINE </t>
  </si>
  <si>
    <t>PISTOLET STANDARD</t>
  </si>
  <si>
    <t>PISTOLET VITESSE</t>
  </si>
  <si>
    <t>HERY</t>
  </si>
  <si>
    <t>Xavier</t>
  </si>
  <si>
    <t>Eloise</t>
  </si>
  <si>
    <t>7</t>
  </si>
  <si>
    <t>Claire</t>
  </si>
  <si>
    <t>BORDEAU</t>
  </si>
  <si>
    <t>DIEZ</t>
  </si>
  <si>
    <t>Anne Marie</t>
  </si>
  <si>
    <t>BRETON</t>
  </si>
  <si>
    <t>Claudine</t>
  </si>
  <si>
    <t>Arthur</t>
  </si>
  <si>
    <t>Léon</t>
  </si>
  <si>
    <t>POITOU</t>
  </si>
  <si>
    <t>JACOB</t>
  </si>
  <si>
    <t>POUGET</t>
  </si>
  <si>
    <t>2e CRITERIUM</t>
  </si>
  <si>
    <t>3e CRITERIUM</t>
  </si>
  <si>
    <t>4e CRITERIUM</t>
  </si>
  <si>
    <t>1er CRITERIUM</t>
  </si>
  <si>
    <t>NB CARTONS PAR SERIE</t>
  </si>
  <si>
    <t>SERIE 2</t>
  </si>
  <si>
    <t>Guenael</t>
  </si>
  <si>
    <t>STD+VO</t>
  </si>
  <si>
    <t>N° TELEPHONE</t>
  </si>
  <si>
    <t xml:space="preserve">REGISTRE PRESENCE </t>
  </si>
  <si>
    <t>SERIE 4</t>
  </si>
  <si>
    <t>18H00</t>
  </si>
  <si>
    <t>DA SILVA</t>
  </si>
  <si>
    <t>Raphael</t>
  </si>
  <si>
    <t>COSTA</t>
  </si>
  <si>
    <t>82621206</t>
  </si>
  <si>
    <t>Ethan</t>
  </si>
  <si>
    <t>Maxime</t>
  </si>
  <si>
    <t>9</t>
  </si>
  <si>
    <t>10</t>
  </si>
  <si>
    <t>CHARPAUD</t>
  </si>
  <si>
    <t>David</t>
  </si>
  <si>
    <t>CARRON</t>
  </si>
  <si>
    <t>Diane</t>
  </si>
  <si>
    <t>PAYEN</t>
  </si>
  <si>
    <t>Coralie</t>
  </si>
  <si>
    <t>ème</t>
  </si>
  <si>
    <t>NOEL</t>
  </si>
  <si>
    <t>Catherine</t>
  </si>
  <si>
    <t>NT</t>
  </si>
  <si>
    <t>BLAIN</t>
  </si>
  <si>
    <t>Gilles</t>
  </si>
  <si>
    <t>GARCIN</t>
  </si>
  <si>
    <t>JANVIER</t>
  </si>
  <si>
    <t>JAUGEON</t>
  </si>
  <si>
    <t>janvier</t>
  </si>
  <si>
    <t>CHAMPION</t>
  </si>
  <si>
    <t>DURAND</t>
  </si>
  <si>
    <t>14-15-16 janvier</t>
  </si>
  <si>
    <t>TOTAL CRITERIUM</t>
  </si>
  <si>
    <t>COUPE JEUNES ET DAMES</t>
  </si>
  <si>
    <t>COUPE DU COMITE</t>
  </si>
  <si>
    <t>TOTAL SAISON</t>
  </si>
  <si>
    <t>TOTAL COUPES</t>
  </si>
  <si>
    <t>MAURY</t>
  </si>
  <si>
    <t>1er CRITERIUM MEUNG                      8/9 OCTOBRE</t>
  </si>
  <si>
    <t>GREGOIRE BORDEAU</t>
  </si>
  <si>
    <t>DPRO</t>
  </si>
  <si>
    <t>BORDERON</t>
  </si>
  <si>
    <t>Anais</t>
  </si>
  <si>
    <t>SYLLA</t>
  </si>
  <si>
    <t>BASILLE</t>
  </si>
  <si>
    <t>Sekou Hamed</t>
  </si>
  <si>
    <t>MORET</t>
  </si>
  <si>
    <t>Gerald</t>
  </si>
  <si>
    <t>Marc</t>
  </si>
  <si>
    <t>DARDAINE</t>
  </si>
  <si>
    <t>Matthieu</t>
  </si>
  <si>
    <t>LECOMTE</t>
  </si>
  <si>
    <t>DURIEU</t>
  </si>
  <si>
    <t>Josette</t>
  </si>
  <si>
    <t>PHILIPPE</t>
  </si>
  <si>
    <t>RAOUL</t>
  </si>
  <si>
    <t>ETHAN</t>
  </si>
  <si>
    <t>EXC</t>
  </si>
  <si>
    <t>ELOISE</t>
  </si>
  <si>
    <t>HESTIER</t>
  </si>
  <si>
    <t>HELENE</t>
  </si>
  <si>
    <t>U S O</t>
  </si>
  <si>
    <t>MADOUX</t>
  </si>
  <si>
    <t>Aurore</t>
  </si>
  <si>
    <t>TAILLANDIER</t>
  </si>
  <si>
    <t>Marlène</t>
  </si>
  <si>
    <t>PUJOLLE</t>
  </si>
  <si>
    <t>Karine</t>
  </si>
  <si>
    <t>LABARRE</t>
  </si>
  <si>
    <t>CASSEGRAIN</t>
  </si>
  <si>
    <t>Francoise</t>
  </si>
  <si>
    <t>MONVILLE</t>
  </si>
  <si>
    <t>Jules</t>
  </si>
  <si>
    <t>82817729</t>
  </si>
  <si>
    <t>RENIER</t>
  </si>
  <si>
    <t>Simon</t>
  </si>
  <si>
    <t>GAUCHER</t>
  </si>
  <si>
    <t>Jérémie</t>
  </si>
  <si>
    <t>LAIZEAU</t>
  </si>
  <si>
    <t>Yann</t>
  </si>
  <si>
    <t>3178814</t>
  </si>
  <si>
    <t>82713347</t>
  </si>
  <si>
    <t>752062</t>
  </si>
  <si>
    <t>Corey</t>
  </si>
  <si>
    <t>1</t>
  </si>
  <si>
    <t>16 h 00</t>
  </si>
  <si>
    <t>2</t>
  </si>
  <si>
    <t>18 h 00</t>
  </si>
  <si>
    <t>2e CRITERIUM SMOC                               18 19 20 NOVEMBRE</t>
  </si>
  <si>
    <t>3e CRITERIUM MAREAU                                              17 18 19 DECEMBRE</t>
  </si>
  <si>
    <t>3ème</t>
  </si>
  <si>
    <t>DECEMBRE</t>
  </si>
  <si>
    <t>XX</t>
  </si>
  <si>
    <t>16 17 18</t>
  </si>
  <si>
    <t xml:space="preserve">16 17 18 </t>
  </si>
  <si>
    <t>xx</t>
  </si>
  <si>
    <t>BOURGEOIS</t>
  </si>
  <si>
    <t>Christine</t>
  </si>
  <si>
    <t>Faustine</t>
  </si>
  <si>
    <t>DE JESUS MOTA</t>
  </si>
  <si>
    <t>Virgilio</t>
  </si>
  <si>
    <t>LEHAGUEZ</t>
  </si>
  <si>
    <t>PALLU</t>
  </si>
  <si>
    <t>Delfine</t>
  </si>
  <si>
    <t>PATINOTE</t>
  </si>
  <si>
    <t>Joshua</t>
  </si>
  <si>
    <t>DUQUENET</t>
  </si>
  <si>
    <t xml:space="preserve">10 H 00 </t>
  </si>
  <si>
    <t>8H45</t>
  </si>
  <si>
    <t>10H45</t>
  </si>
  <si>
    <t>ANNULEE</t>
  </si>
  <si>
    <t>10 H 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</si>
</sst>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6"/>
      <name val="Arial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14"/>
      <color indexed="30"/>
      <name val="Arial"/>
      <family val="2"/>
    </font>
    <font>
      <b/>
      <sz val="26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0033CC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5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5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5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68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textRotation="90"/>
    </xf>
    <xf numFmtId="0" fontId="68" fillId="0" borderId="0" xfId="0" applyFont="1" applyAlignment="1">
      <alignment horizontal="center"/>
    </xf>
    <xf numFmtId="49" fontId="67" fillId="0" borderId="10" xfId="0" applyNumberFormat="1" applyFont="1" applyBorder="1" applyAlignment="1">
      <alignment horizontal="center" vertical="center"/>
    </xf>
    <xf numFmtId="49" fontId="67" fillId="0" borderId="13" xfId="0" applyNumberFormat="1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7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7" fillId="36" borderId="15" xfId="0" applyFont="1" applyFill="1" applyBorder="1" applyAlignment="1">
      <alignment horizontal="center" vertical="center" textRotation="90"/>
    </xf>
    <xf numFmtId="0" fontId="70" fillId="0" borderId="0" xfId="0" applyFont="1" applyAlignment="1">
      <alignment textRotation="90"/>
    </xf>
    <xf numFmtId="0" fontId="67" fillId="36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 textRotation="90"/>
    </xf>
    <xf numFmtId="0" fontId="65" fillId="0" borderId="0" xfId="0" applyFont="1" applyAlignment="1">
      <alignment horizontal="center" vertical="center" textRotation="90"/>
    </xf>
    <xf numFmtId="0" fontId="71" fillId="33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49" fontId="67" fillId="35" borderId="10" xfId="0" applyNumberFormat="1" applyFont="1" applyFill="1" applyBorder="1" applyAlignment="1">
      <alignment horizontal="center" vertical="center"/>
    </xf>
    <xf numFmtId="164" fontId="67" fillId="35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/>
    </xf>
    <xf numFmtId="49" fontId="16" fillId="38" borderId="16" xfId="0" applyNumberFormat="1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9" fillId="0" borderId="10" xfId="50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3" fillId="37" borderId="10" xfId="50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49" fontId="73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16" fillId="37" borderId="10" xfId="49" applyFont="1" applyFill="1" applyBorder="1" applyAlignment="1">
      <alignment horizontal="center" vertical="center" wrapText="1"/>
      <protection/>
    </xf>
    <xf numFmtId="0" fontId="16" fillId="37" borderId="10" xfId="49" applyFont="1" applyFill="1" applyBorder="1" applyAlignment="1">
      <alignment horizontal="center" vertical="center"/>
      <protection/>
    </xf>
    <xf numFmtId="49" fontId="16" fillId="37" borderId="10" xfId="49" applyNumberFormat="1" applyFont="1" applyFill="1" applyBorder="1" applyAlignment="1">
      <alignment horizontal="center" vertical="center"/>
      <protection/>
    </xf>
    <xf numFmtId="0" fontId="17" fillId="37" borderId="10" xfId="49" applyFont="1" applyFill="1" applyBorder="1" applyAlignment="1">
      <alignment horizontal="center" vertical="center"/>
      <protection/>
    </xf>
    <xf numFmtId="0" fontId="19" fillId="37" borderId="10" xfId="49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center"/>
    </xf>
    <xf numFmtId="0" fontId="17" fillId="39" borderId="10" xfId="50" applyFont="1" applyFill="1" applyBorder="1" applyAlignment="1">
      <alignment horizontal="center" vertical="center"/>
      <protection/>
    </xf>
    <xf numFmtId="0" fontId="17" fillId="39" borderId="10" xfId="49" applyFont="1" applyFill="1" applyBorder="1" applyAlignment="1">
      <alignment horizontal="center" vertical="center"/>
      <protection/>
    </xf>
    <xf numFmtId="0" fontId="74" fillId="39" borderId="10" xfId="49" applyFont="1" applyFill="1" applyBorder="1" applyAlignment="1">
      <alignment horizontal="center" vertical="center"/>
      <protection/>
    </xf>
    <xf numFmtId="0" fontId="13" fillId="39" borderId="10" xfId="49" applyFont="1" applyFill="1" applyBorder="1" applyAlignment="1">
      <alignment horizontal="center" vertical="center"/>
      <protection/>
    </xf>
    <xf numFmtId="0" fontId="11" fillId="7" borderId="13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49" fontId="17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/>
    </xf>
    <xf numFmtId="0" fontId="13" fillId="39" borderId="10" xfId="50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6" fillId="38" borderId="10" xfId="49" applyFont="1" applyFill="1" applyBorder="1" applyAlignment="1">
      <alignment horizontal="center" vertical="center"/>
      <protection/>
    </xf>
    <xf numFmtId="49" fontId="16" fillId="38" borderId="10" xfId="49" applyNumberFormat="1" applyFont="1" applyFill="1" applyBorder="1" applyAlignment="1">
      <alignment horizontal="center" vertical="center"/>
      <protection/>
    </xf>
    <xf numFmtId="0" fontId="16" fillId="38" borderId="10" xfId="49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5" fillId="37" borderId="17" xfId="0" applyFont="1" applyFill="1" applyBorder="1" applyAlignment="1">
      <alignment horizontal="center" vertical="center"/>
    </xf>
    <xf numFmtId="49" fontId="67" fillId="35" borderId="13" xfId="0" applyNumberFormat="1" applyFont="1" applyFill="1" applyBorder="1" applyAlignment="1">
      <alignment horizontal="center" vertical="center"/>
    </xf>
    <xf numFmtId="49" fontId="67" fillId="35" borderId="14" xfId="0" applyNumberFormat="1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16" fontId="17" fillId="36" borderId="10" xfId="0" applyNumberFormat="1" applyFont="1" applyFill="1" applyBorder="1" applyAlignment="1">
      <alignment horizontal="center" vertical="center"/>
    </xf>
    <xf numFmtId="0" fontId="16" fillId="37" borderId="16" xfId="49" applyFont="1" applyFill="1" applyBorder="1" applyAlignment="1">
      <alignment horizontal="center" vertical="center"/>
      <protection/>
    </xf>
    <xf numFmtId="16" fontId="17" fillId="40" borderId="10" xfId="0" applyNumberFormat="1" applyFont="1" applyFill="1" applyBorder="1" applyAlignment="1">
      <alignment horizontal="center" vertical="center"/>
    </xf>
    <xf numFmtId="0" fontId="19" fillId="37" borderId="22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16" fontId="17" fillId="40" borderId="10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Alignment="1">
      <alignment/>
    </xf>
    <xf numFmtId="0" fontId="16" fillId="39" borderId="16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49" fontId="16" fillId="39" borderId="16" xfId="0" applyNumberFormat="1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9" borderId="10" xfId="49" applyFont="1" applyFill="1" applyBorder="1" applyAlignment="1">
      <alignment horizontal="center" vertical="center" wrapText="1"/>
      <protection/>
    </xf>
    <xf numFmtId="0" fontId="16" fillId="39" borderId="16" xfId="0" applyFont="1" applyFill="1" applyBorder="1" applyAlignment="1">
      <alignment horizontal="center" vertical="center" wrapText="1"/>
    </xf>
    <xf numFmtId="0" fontId="16" fillId="39" borderId="10" xfId="49" applyFont="1" applyFill="1" applyBorder="1" applyAlignment="1">
      <alignment horizontal="center" vertical="center"/>
      <protection/>
    </xf>
    <xf numFmtId="49" fontId="16" fillId="39" borderId="10" xfId="49" applyNumberFormat="1" applyFont="1" applyFill="1" applyBorder="1" applyAlignment="1">
      <alignment horizontal="center" vertical="center"/>
      <protection/>
    </xf>
    <xf numFmtId="0" fontId="16" fillId="41" borderId="10" xfId="49" applyFont="1" applyFill="1" applyBorder="1" applyAlignment="1">
      <alignment horizontal="center" vertical="center"/>
      <protection/>
    </xf>
    <xf numFmtId="0" fontId="72" fillId="0" borderId="14" xfId="0" applyFont="1" applyBorder="1" applyAlignment="1">
      <alignment vertical="center"/>
    </xf>
    <xf numFmtId="0" fontId="72" fillId="0" borderId="10" xfId="0" applyFont="1" applyBorder="1" applyAlignment="1">
      <alignment horizontal="left" vertical="center"/>
    </xf>
    <xf numFmtId="0" fontId="0" fillId="35" borderId="23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76" fillId="35" borderId="21" xfId="0" applyFont="1" applyFill="1" applyBorder="1" applyAlignment="1">
      <alignment horizontal="center" vertical="center"/>
    </xf>
    <xf numFmtId="0" fontId="75" fillId="39" borderId="16" xfId="0" applyFont="1" applyFill="1" applyBorder="1" applyAlignment="1">
      <alignment horizontal="center" vertical="center" wrapText="1"/>
    </xf>
    <xf numFmtId="0" fontId="75" fillId="39" borderId="16" xfId="0" applyFont="1" applyFill="1" applyBorder="1" applyAlignment="1">
      <alignment horizontal="center" vertical="center"/>
    </xf>
    <xf numFmtId="49" fontId="75" fillId="39" borderId="16" xfId="0" applyNumberFormat="1" applyFont="1" applyFill="1" applyBorder="1" applyAlignment="1">
      <alignment horizontal="center" vertical="center"/>
    </xf>
    <xf numFmtId="0" fontId="75" fillId="39" borderId="17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5" fillId="39" borderId="10" xfId="49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9" fillId="35" borderId="17" xfId="49" applyFill="1" applyBorder="1" applyAlignment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8" fillId="0" borderId="0" xfId="0" applyFont="1" applyAlignment="1">
      <alignment/>
    </xf>
    <xf numFmtId="0" fontId="72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10" xfId="0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165" fontId="70" fillId="0" borderId="10" xfId="0" applyNumberFormat="1" applyFont="1" applyBorder="1" applyAlignment="1">
      <alignment horizontal="center"/>
    </xf>
    <xf numFmtId="0" fontId="16" fillId="37" borderId="20" xfId="0" applyFont="1" applyFill="1" applyBorder="1" applyAlignment="1">
      <alignment horizontal="center" vertical="center" wrapText="1"/>
    </xf>
    <xf numFmtId="0" fontId="16" fillId="39" borderId="22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68" fillId="36" borderId="15" xfId="0" applyFont="1" applyFill="1" applyBorder="1" applyAlignment="1">
      <alignment horizontal="center" vertical="center" textRotation="90"/>
    </xf>
    <xf numFmtId="0" fontId="67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 textRotation="90"/>
    </xf>
    <xf numFmtId="0" fontId="80" fillId="0" borderId="0" xfId="0" applyFont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164" fontId="67" fillId="42" borderId="10" xfId="0" applyNumberFormat="1" applyFont="1" applyFill="1" applyBorder="1" applyAlignment="1">
      <alignment horizontal="center" vertical="center"/>
    </xf>
    <xf numFmtId="49" fontId="67" fillId="42" borderId="13" xfId="0" applyNumberFormat="1" applyFont="1" applyFill="1" applyBorder="1" applyAlignment="1">
      <alignment horizontal="center" vertical="center"/>
    </xf>
    <xf numFmtId="49" fontId="67" fillId="42" borderId="14" xfId="0" applyNumberFormat="1" applyFont="1" applyFill="1" applyBorder="1" applyAlignment="1">
      <alignment horizontal="center" vertical="center"/>
    </xf>
    <xf numFmtId="49" fontId="67" fillId="9" borderId="10" xfId="0" applyNumberFormat="1" applyFont="1" applyFill="1" applyBorder="1" applyAlignment="1">
      <alignment horizontal="center" vertical="center"/>
    </xf>
    <xf numFmtId="164" fontId="67" fillId="9" borderId="10" xfId="0" applyNumberFormat="1" applyFont="1" applyFill="1" applyBorder="1" applyAlignment="1">
      <alignment horizontal="center" vertical="center"/>
    </xf>
    <xf numFmtId="49" fontId="67" fillId="9" borderId="13" xfId="0" applyNumberFormat="1" applyFont="1" applyFill="1" applyBorder="1" applyAlignment="1">
      <alignment horizontal="center" vertical="center"/>
    </xf>
    <xf numFmtId="49" fontId="67" fillId="9" borderId="14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4" fillId="37" borderId="10" xfId="49" applyFont="1" applyFill="1" applyBorder="1" applyAlignment="1">
      <alignment horizontal="center" vertical="center" wrapText="1"/>
      <protection/>
    </xf>
    <xf numFmtId="0" fontId="15" fillId="43" borderId="12" xfId="49" applyFont="1" applyFill="1" applyBorder="1" applyAlignment="1">
      <alignment vertical="center" wrapText="1"/>
      <protection/>
    </xf>
    <xf numFmtId="0" fontId="19" fillId="37" borderId="15" xfId="49" applyFont="1" applyFill="1" applyBorder="1" applyAlignment="1">
      <alignment horizontal="center" vertical="center" wrapText="1"/>
      <protection/>
    </xf>
    <xf numFmtId="0" fontId="15" fillId="43" borderId="10" xfId="49" applyFont="1" applyFill="1" applyBorder="1" applyAlignment="1">
      <alignment vertical="center" wrapText="1"/>
      <protection/>
    </xf>
    <xf numFmtId="0" fontId="72" fillId="36" borderId="12" xfId="0" applyFont="1" applyFill="1" applyBorder="1" applyAlignment="1">
      <alignment horizontal="center" vertical="center" textRotation="90"/>
    </xf>
    <xf numFmtId="0" fontId="67" fillId="34" borderId="10" xfId="0" applyFont="1" applyFill="1" applyBorder="1" applyAlignment="1">
      <alignment horizontal="center" vertical="center"/>
    </xf>
    <xf numFmtId="0" fontId="72" fillId="36" borderId="13" xfId="0" applyFont="1" applyFill="1" applyBorder="1" applyAlignment="1">
      <alignment horizontal="center" vertical="center" textRotation="90"/>
    </xf>
    <xf numFmtId="0" fontId="72" fillId="36" borderId="24" xfId="0" applyFont="1" applyFill="1" applyBorder="1" applyAlignment="1">
      <alignment horizontal="center" vertical="center" textRotation="90"/>
    </xf>
    <xf numFmtId="0" fontId="72" fillId="36" borderId="10" xfId="0" applyFont="1" applyFill="1" applyBorder="1" applyAlignment="1">
      <alignment vertical="center" textRotation="90" wrapText="1"/>
    </xf>
    <xf numFmtId="0" fontId="17" fillId="33" borderId="12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textRotation="90"/>
    </xf>
    <xf numFmtId="0" fontId="16" fillId="33" borderId="13" xfId="0" applyFont="1" applyFill="1" applyBorder="1" applyAlignment="1">
      <alignment horizontal="center" vertical="center"/>
    </xf>
    <xf numFmtId="49" fontId="17" fillId="39" borderId="17" xfId="0" applyNumberFormat="1" applyFont="1" applyFill="1" applyBorder="1" applyAlignment="1">
      <alignment horizontal="center" vertical="center"/>
    </xf>
    <xf numFmtId="49" fontId="17" fillId="39" borderId="10" xfId="49" applyNumberFormat="1" applyFont="1" applyFill="1" applyBorder="1" applyAlignment="1">
      <alignment horizontal="center" vertical="center"/>
      <protection/>
    </xf>
    <xf numFmtId="0" fontId="17" fillId="33" borderId="17" xfId="0" applyFont="1" applyFill="1" applyBorder="1" applyAlignment="1">
      <alignment horizontal="center" vertical="center"/>
    </xf>
    <xf numFmtId="0" fontId="16" fillId="39" borderId="2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/>
    </xf>
    <xf numFmtId="49" fontId="16" fillId="39" borderId="20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7" fillId="39" borderId="13" xfId="49" applyFont="1" applyFill="1" applyBorder="1" applyAlignment="1">
      <alignment horizontal="center" vertical="center"/>
      <protection/>
    </xf>
    <xf numFmtId="0" fontId="17" fillId="40" borderId="13" xfId="0" applyFont="1" applyFill="1" applyBorder="1" applyAlignment="1">
      <alignment horizontal="center" vertical="center"/>
    </xf>
    <xf numFmtId="0" fontId="17" fillId="39" borderId="14" xfId="49" applyFont="1" applyFill="1" applyBorder="1" applyAlignment="1">
      <alignment horizontal="center" vertical="center"/>
      <protection/>
    </xf>
    <xf numFmtId="0" fontId="17" fillId="37" borderId="14" xfId="49" applyFont="1" applyFill="1" applyBorder="1" applyAlignment="1">
      <alignment horizontal="center" vertical="center"/>
      <protection/>
    </xf>
    <xf numFmtId="0" fontId="17" fillId="40" borderId="14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7" fillId="39" borderId="28" xfId="49" applyFont="1" applyFill="1" applyBorder="1" applyAlignment="1">
      <alignment horizontal="center" vertical="center"/>
      <protection/>
    </xf>
    <xf numFmtId="0" fontId="17" fillId="39" borderId="27" xfId="49" applyFont="1" applyFill="1" applyBorder="1" applyAlignment="1">
      <alignment horizontal="center" vertical="center"/>
      <protection/>
    </xf>
    <xf numFmtId="0" fontId="17" fillId="37" borderId="28" xfId="49" applyFont="1" applyFill="1" applyBorder="1" applyAlignment="1">
      <alignment horizontal="center" vertical="center"/>
      <protection/>
    </xf>
    <xf numFmtId="0" fontId="17" fillId="37" borderId="27" xfId="49" applyFont="1" applyFill="1" applyBorder="1" applyAlignment="1">
      <alignment horizontal="center" vertical="center"/>
      <protection/>
    </xf>
    <xf numFmtId="0" fontId="17" fillId="40" borderId="28" xfId="0" applyFont="1" applyFill="1" applyBorder="1" applyAlignment="1">
      <alignment horizontal="center" vertical="center"/>
    </xf>
    <xf numFmtId="0" fontId="17" fillId="40" borderId="27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13" xfId="50" applyFont="1" applyFill="1" applyBorder="1" applyAlignment="1">
      <alignment horizontal="center" vertical="center"/>
      <protection/>
    </xf>
    <xf numFmtId="0" fontId="17" fillId="39" borderId="13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7" fillId="39" borderId="14" xfId="50" applyFont="1" applyFill="1" applyBorder="1" applyAlignment="1">
      <alignment horizontal="center" vertical="center"/>
      <protection/>
    </xf>
    <xf numFmtId="0" fontId="17" fillId="37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3" fillId="39" borderId="14" xfId="50" applyFont="1" applyFill="1" applyBorder="1" applyAlignment="1">
      <alignment horizontal="center" vertical="center"/>
      <protection/>
    </xf>
    <xf numFmtId="49" fontId="17" fillId="36" borderId="14" xfId="0" applyNumberFormat="1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9" borderId="32" xfId="50" applyFont="1" applyFill="1" applyBorder="1" applyAlignment="1">
      <alignment horizontal="center" vertical="center"/>
      <protection/>
    </xf>
    <xf numFmtId="0" fontId="17" fillId="37" borderId="32" xfId="0" applyFont="1" applyFill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17" fillId="39" borderId="33" xfId="50" applyFont="1" applyFill="1" applyBorder="1" applyAlignment="1">
      <alignment horizontal="center" vertical="center"/>
      <protection/>
    </xf>
    <xf numFmtId="49" fontId="17" fillId="36" borderId="32" xfId="0" applyNumberFormat="1" applyFont="1" applyFill="1" applyBorder="1" applyAlignment="1">
      <alignment horizontal="center" vertical="center"/>
    </xf>
    <xf numFmtId="49" fontId="17" fillId="36" borderId="33" xfId="0" applyNumberFormat="1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40" borderId="33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49" fontId="17" fillId="40" borderId="13" xfId="0" applyNumberFormat="1" applyFont="1" applyFill="1" applyBorder="1" applyAlignment="1">
      <alignment horizontal="center" vertical="center"/>
    </xf>
    <xf numFmtId="49" fontId="11" fillId="36" borderId="13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39" borderId="14" xfId="0" applyFont="1" applyFill="1" applyBorder="1" applyAlignment="1">
      <alignment horizontal="center" vertical="center"/>
    </xf>
    <xf numFmtId="49" fontId="17" fillId="40" borderId="14" xfId="0" applyNumberFormat="1" applyFont="1" applyFill="1" applyBorder="1" applyAlignment="1">
      <alignment horizontal="center" vertical="center"/>
    </xf>
    <xf numFmtId="0" fontId="13" fillId="39" borderId="14" xfId="49" applyFont="1" applyFill="1" applyBorder="1" applyAlignment="1">
      <alignment horizontal="center" vertic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39" borderId="28" xfId="0" applyFont="1" applyFill="1" applyBorder="1" applyAlignment="1">
      <alignment horizontal="center" vertical="center"/>
    </xf>
    <xf numFmtId="0" fontId="17" fillId="39" borderId="27" xfId="0" applyFont="1" applyFill="1" applyBorder="1" applyAlignment="1">
      <alignment horizontal="center" vertical="center"/>
    </xf>
    <xf numFmtId="49" fontId="17" fillId="40" borderId="28" xfId="0" applyNumberFormat="1" applyFont="1" applyFill="1" applyBorder="1" applyAlignment="1">
      <alignment horizontal="center" vertical="center"/>
    </xf>
    <xf numFmtId="49" fontId="17" fillId="40" borderId="27" xfId="0" applyNumberFormat="1" applyFont="1" applyFill="1" applyBorder="1" applyAlignment="1">
      <alignment horizontal="center" vertical="center"/>
    </xf>
    <xf numFmtId="49" fontId="11" fillId="36" borderId="28" xfId="0" applyNumberFormat="1" applyFont="1" applyFill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center" vertical="center"/>
    </xf>
    <xf numFmtId="0" fontId="16" fillId="44" borderId="10" xfId="50" applyFont="1" applyFill="1" applyBorder="1" applyAlignment="1">
      <alignment horizontal="center" vertical="center" wrapText="1"/>
      <protection/>
    </xf>
    <xf numFmtId="0" fontId="16" fillId="44" borderId="10" xfId="50" applyFont="1" applyFill="1" applyBorder="1" applyAlignment="1">
      <alignment horizontal="center" vertical="center"/>
      <protection/>
    </xf>
    <xf numFmtId="49" fontId="16" fillId="44" borderId="10" xfId="50" applyNumberFormat="1" applyFont="1" applyFill="1" applyBorder="1" applyAlignment="1">
      <alignment horizontal="center" vertical="center"/>
      <protection/>
    </xf>
    <xf numFmtId="0" fontId="67" fillId="0" borderId="13" xfId="0" applyFont="1" applyBorder="1" applyAlignment="1">
      <alignment horizontal="center" vertical="center" wrapText="1"/>
    </xf>
    <xf numFmtId="0" fontId="81" fillId="37" borderId="17" xfId="0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82" fillId="33" borderId="10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82" fillId="37" borderId="3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49" fontId="16" fillId="41" borderId="16" xfId="0" applyNumberFormat="1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16" fillId="41" borderId="10" xfId="49" applyFont="1" applyFill="1" applyBorder="1" applyAlignment="1">
      <alignment horizontal="center" vertical="center" wrapText="1"/>
      <protection/>
    </xf>
    <xf numFmtId="49" fontId="16" fillId="41" borderId="10" xfId="49" applyNumberFormat="1" applyFont="1" applyFill="1" applyBorder="1" applyAlignment="1">
      <alignment horizontal="center" vertical="center"/>
      <protection/>
    </xf>
    <xf numFmtId="0" fontId="16" fillId="41" borderId="22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16" xfId="0" applyFont="1" applyFill="1" applyBorder="1" applyAlignment="1">
      <alignment horizontal="center" vertical="center"/>
    </xf>
    <xf numFmtId="49" fontId="75" fillId="41" borderId="16" xfId="0" applyNumberFormat="1" applyFont="1" applyFill="1" applyBorder="1" applyAlignment="1">
      <alignment horizontal="center" vertical="center"/>
    </xf>
    <xf numFmtId="0" fontId="75" fillId="41" borderId="17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41" borderId="16" xfId="49" applyFont="1" applyFill="1" applyBorder="1" applyAlignment="1">
      <alignment horizontal="center" vertical="center" wrapText="1"/>
      <protection/>
    </xf>
    <xf numFmtId="0" fontId="16" fillId="41" borderId="16" xfId="49" applyFont="1" applyFill="1" applyBorder="1" applyAlignment="1">
      <alignment horizontal="center" vertical="center"/>
      <protection/>
    </xf>
    <xf numFmtId="49" fontId="16" fillId="41" borderId="16" xfId="49" applyNumberFormat="1" applyFont="1" applyFill="1" applyBorder="1" applyAlignment="1">
      <alignment horizontal="center" vertical="center"/>
      <protection/>
    </xf>
    <xf numFmtId="0" fontId="16" fillId="41" borderId="17" xfId="49" applyFont="1" applyFill="1" applyBorder="1" applyAlignment="1">
      <alignment horizontal="center" vertical="center"/>
      <protection/>
    </xf>
    <xf numFmtId="0" fontId="16" fillId="41" borderId="10" xfId="50" applyFont="1" applyFill="1" applyBorder="1" applyAlignment="1">
      <alignment horizontal="center" vertical="center" wrapText="1"/>
      <protection/>
    </xf>
    <xf numFmtId="0" fontId="16" fillId="41" borderId="10" xfId="50" applyFont="1" applyFill="1" applyBorder="1" applyAlignment="1">
      <alignment horizontal="center" vertical="center"/>
      <protection/>
    </xf>
    <xf numFmtId="49" fontId="16" fillId="41" borderId="10" xfId="50" applyNumberFormat="1" applyFont="1" applyFill="1" applyBorder="1" applyAlignment="1">
      <alignment horizontal="center" vertical="center"/>
      <protection/>
    </xf>
    <xf numFmtId="49" fontId="16" fillId="41" borderId="10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 wrapText="1"/>
    </xf>
    <xf numFmtId="0" fontId="16" fillId="41" borderId="20" xfId="0" applyFont="1" applyFill="1" applyBorder="1" applyAlignment="1">
      <alignment horizontal="center" vertical="center"/>
    </xf>
    <xf numFmtId="49" fontId="16" fillId="41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7" fillId="39" borderId="22" xfId="0" applyFont="1" applyFill="1" applyBorder="1" applyAlignment="1">
      <alignment horizontal="center" vertical="center"/>
    </xf>
    <xf numFmtId="0" fontId="17" fillId="39" borderId="20" xfId="0" applyFont="1" applyFill="1" applyBorder="1" applyAlignment="1">
      <alignment horizontal="center" vertical="center"/>
    </xf>
    <xf numFmtId="16" fontId="67" fillId="0" borderId="14" xfId="0" applyNumberFormat="1" applyFont="1" applyBorder="1" applyAlignment="1">
      <alignment horizontal="center" vertical="center"/>
    </xf>
    <xf numFmtId="16" fontId="67" fillId="0" borderId="10" xfId="0" applyNumberFormat="1" applyFont="1" applyBorder="1" applyAlignment="1">
      <alignment horizontal="center" vertical="center"/>
    </xf>
    <xf numFmtId="16" fontId="19" fillId="37" borderId="17" xfId="0" applyNumberFormat="1" applyFont="1" applyFill="1" applyBorder="1" applyAlignment="1">
      <alignment horizontal="center" vertical="center" wrapText="1"/>
    </xf>
    <xf numFmtId="0" fontId="17" fillId="37" borderId="38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 textRotation="90" wrapText="1"/>
    </xf>
    <xf numFmtId="0" fontId="0" fillId="33" borderId="14" xfId="0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center" vertical="center"/>
    </xf>
    <xf numFmtId="0" fontId="17" fillId="37" borderId="40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75" fillId="39" borderId="41" xfId="0" applyFont="1" applyFill="1" applyBorder="1" applyAlignment="1">
      <alignment horizontal="center" vertical="center" wrapText="1"/>
    </xf>
    <xf numFmtId="0" fontId="16" fillId="39" borderId="41" xfId="0" applyFont="1" applyFill="1" applyBorder="1" applyAlignment="1">
      <alignment horizontal="center" vertical="center"/>
    </xf>
    <xf numFmtId="49" fontId="16" fillId="39" borderId="41" xfId="0" applyNumberFormat="1" applyFont="1" applyFill="1" applyBorder="1" applyAlignment="1">
      <alignment horizontal="center" vertical="center"/>
    </xf>
    <xf numFmtId="0" fontId="16" fillId="39" borderId="42" xfId="0" applyFont="1" applyFill="1" applyBorder="1" applyAlignment="1">
      <alignment horizontal="center" vertical="center"/>
    </xf>
    <xf numFmtId="0" fontId="16" fillId="39" borderId="16" xfId="49" applyFont="1" applyFill="1" applyBorder="1" applyAlignment="1">
      <alignment horizontal="center" vertical="center" wrapText="1"/>
      <protection/>
    </xf>
    <xf numFmtId="0" fontId="16" fillId="39" borderId="16" xfId="49" applyFont="1" applyFill="1" applyBorder="1" applyAlignment="1">
      <alignment horizontal="center" vertical="center"/>
      <protection/>
    </xf>
    <xf numFmtId="49" fontId="16" fillId="39" borderId="16" xfId="49" applyNumberFormat="1" applyFont="1" applyFill="1" applyBorder="1" applyAlignment="1">
      <alignment horizontal="center" vertical="center"/>
      <protection/>
    </xf>
    <xf numFmtId="0" fontId="16" fillId="39" borderId="17" xfId="49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21" fillId="41" borderId="10" xfId="49" applyFont="1" applyFill="1" applyBorder="1" applyAlignment="1">
      <alignment horizontal="center" vertical="center" wrapText="1"/>
      <protection/>
    </xf>
    <xf numFmtId="0" fontId="81" fillId="37" borderId="10" xfId="49" applyFont="1" applyFill="1" applyBorder="1" applyAlignment="1">
      <alignment horizontal="center" vertical="center" wrapText="1"/>
      <protection/>
    </xf>
    <xf numFmtId="0" fontId="81" fillId="37" borderId="10" xfId="49" applyFont="1" applyFill="1" applyBorder="1" applyAlignment="1">
      <alignment horizontal="center" vertical="center"/>
      <protection/>
    </xf>
    <xf numFmtId="0" fontId="17" fillId="37" borderId="43" xfId="0" applyFont="1" applyFill="1" applyBorder="1" applyAlignment="1">
      <alignment horizontal="center" vertical="center"/>
    </xf>
    <xf numFmtId="0" fontId="81" fillId="37" borderId="43" xfId="0" applyFont="1" applyFill="1" applyBorder="1" applyAlignment="1">
      <alignment horizontal="center" vertical="center"/>
    </xf>
    <xf numFmtId="0" fontId="17" fillId="37" borderId="44" xfId="0" applyFont="1" applyFill="1" applyBorder="1" applyAlignment="1">
      <alignment horizontal="center" vertical="center"/>
    </xf>
    <xf numFmtId="0" fontId="17" fillId="37" borderId="45" xfId="0" applyFont="1" applyFill="1" applyBorder="1" applyAlignment="1">
      <alignment horizontal="center" vertical="center"/>
    </xf>
    <xf numFmtId="0" fontId="81" fillId="37" borderId="45" xfId="0" applyFont="1" applyFill="1" applyBorder="1" applyAlignment="1">
      <alignment horizontal="center" vertical="center"/>
    </xf>
    <xf numFmtId="0" fontId="17" fillId="37" borderId="46" xfId="0" applyFont="1" applyFill="1" applyBorder="1" applyAlignment="1">
      <alignment horizontal="center" vertical="center"/>
    </xf>
    <xf numFmtId="0" fontId="17" fillId="37" borderId="47" xfId="0" applyFont="1" applyFill="1" applyBorder="1" applyAlignment="1">
      <alignment horizontal="center" vertical="center"/>
    </xf>
    <xf numFmtId="0" fontId="17" fillId="37" borderId="48" xfId="0" applyFont="1" applyFill="1" applyBorder="1" applyAlignment="1">
      <alignment horizontal="center" vertical="center"/>
    </xf>
    <xf numFmtId="0" fontId="16" fillId="41" borderId="2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81" fillId="39" borderId="10" xfId="49" applyFont="1" applyFill="1" applyBorder="1" applyAlignment="1">
      <alignment horizontal="center" vertical="center"/>
      <protection/>
    </xf>
    <xf numFmtId="0" fontId="81" fillId="37" borderId="10" xfId="0" applyFont="1" applyFill="1" applyBorder="1" applyAlignment="1">
      <alignment horizontal="center" vertical="center"/>
    </xf>
    <xf numFmtId="0" fontId="16" fillId="44" borderId="16" xfId="0" applyFont="1" applyFill="1" applyBorder="1" applyAlignment="1">
      <alignment horizontal="center" vertical="center" wrapText="1"/>
    </xf>
    <xf numFmtId="0" fontId="16" fillId="44" borderId="16" xfId="0" applyFont="1" applyFill="1" applyBorder="1" applyAlignment="1">
      <alignment horizontal="center" vertical="center"/>
    </xf>
    <xf numFmtId="49" fontId="16" fillId="44" borderId="16" xfId="0" applyNumberFormat="1" applyFont="1" applyFill="1" applyBorder="1" applyAlignment="1">
      <alignment horizontal="center" vertical="center"/>
    </xf>
    <xf numFmtId="0" fontId="16" fillId="44" borderId="17" xfId="0" applyFont="1" applyFill="1" applyBorder="1" applyAlignment="1">
      <alignment horizontal="center" vertical="center"/>
    </xf>
    <xf numFmtId="0" fontId="16" fillId="44" borderId="20" xfId="0" applyFont="1" applyFill="1" applyBorder="1" applyAlignment="1">
      <alignment horizontal="center" vertical="center" wrapText="1"/>
    </xf>
    <xf numFmtId="0" fontId="16" fillId="44" borderId="20" xfId="0" applyFont="1" applyFill="1" applyBorder="1" applyAlignment="1">
      <alignment horizontal="center" vertical="center"/>
    </xf>
    <xf numFmtId="49" fontId="16" fillId="44" borderId="20" xfId="0" applyNumberFormat="1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vertical="center"/>
    </xf>
    <xf numFmtId="0" fontId="17" fillId="37" borderId="50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31" fillId="41" borderId="10" xfId="49" applyFont="1" applyFill="1" applyBorder="1" applyAlignment="1">
      <alignment horizontal="center" vertical="center" wrapText="1"/>
      <protection/>
    </xf>
    <xf numFmtId="0" fontId="70" fillId="33" borderId="10" xfId="0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13" fillId="39" borderId="10" xfId="49" applyFont="1" applyFill="1" applyBorder="1" applyAlignment="1">
      <alignment horizontal="center" vertical="center" wrapText="1"/>
      <protection/>
    </xf>
    <xf numFmtId="0" fontId="35" fillId="39" borderId="10" xfId="49" applyFont="1" applyFill="1" applyBorder="1" applyAlignment="1">
      <alignment horizontal="center" vertical="center" wrapText="1"/>
      <protection/>
    </xf>
    <xf numFmtId="0" fontId="70" fillId="33" borderId="12" xfId="0" applyFont="1" applyFill="1" applyBorder="1" applyAlignment="1">
      <alignment horizontal="center" vertical="center"/>
    </xf>
    <xf numFmtId="0" fontId="70" fillId="33" borderId="51" xfId="0" applyFont="1" applyFill="1" applyBorder="1" applyAlignment="1">
      <alignment horizontal="center" vertical="center"/>
    </xf>
    <xf numFmtId="0" fontId="35" fillId="39" borderId="16" xfId="0" applyFont="1" applyFill="1" applyBorder="1" applyAlignment="1">
      <alignment horizontal="center" vertical="center"/>
    </xf>
    <xf numFmtId="0" fontId="35" fillId="39" borderId="19" xfId="0" applyFont="1" applyFill="1" applyBorder="1" applyAlignment="1">
      <alignment horizontal="center" vertical="center"/>
    </xf>
    <xf numFmtId="0" fontId="84" fillId="33" borderId="52" xfId="0" applyFont="1" applyFill="1" applyBorder="1" applyAlignment="1">
      <alignment horizontal="center" vertical="center"/>
    </xf>
    <xf numFmtId="0" fontId="84" fillId="33" borderId="14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7" fillId="40" borderId="24" xfId="0" applyFont="1" applyFill="1" applyBorder="1" applyAlignment="1">
      <alignment horizontal="center" vertical="center" wrapText="1"/>
    </xf>
    <xf numFmtId="0" fontId="17" fillId="40" borderId="56" xfId="0" applyFont="1" applyFill="1" applyBorder="1" applyAlignment="1">
      <alignment horizontal="center" vertical="center" wrapText="1"/>
    </xf>
    <xf numFmtId="0" fontId="17" fillId="40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 quotePrefix="1">
      <alignment horizontal="center" vertical="center"/>
    </xf>
    <xf numFmtId="0" fontId="11" fillId="7" borderId="18" xfId="0" applyFont="1" applyFill="1" applyBorder="1" applyAlignment="1" quotePrefix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1" fillId="7" borderId="14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49" fontId="67" fillId="42" borderId="13" xfId="0" applyNumberFormat="1" applyFont="1" applyFill="1" applyBorder="1" applyAlignment="1">
      <alignment horizontal="center" vertical="center"/>
    </xf>
    <xf numFmtId="49" fontId="67" fillId="42" borderId="18" xfId="0" applyNumberFormat="1" applyFont="1" applyFill="1" applyBorder="1" applyAlignment="1">
      <alignment horizontal="center" vertical="center"/>
    </xf>
    <xf numFmtId="49" fontId="67" fillId="42" borderId="14" xfId="0" applyNumberFormat="1" applyFont="1" applyFill="1" applyBorder="1" applyAlignment="1">
      <alignment horizontal="center" vertical="center"/>
    </xf>
    <xf numFmtId="0" fontId="67" fillId="36" borderId="13" xfId="0" applyFont="1" applyFill="1" applyBorder="1" applyAlignment="1">
      <alignment horizontal="center" vertical="center"/>
    </xf>
    <xf numFmtId="0" fontId="67" fillId="36" borderId="18" xfId="0" applyFont="1" applyFill="1" applyBorder="1" applyAlignment="1">
      <alignment horizontal="center" vertical="center"/>
    </xf>
    <xf numFmtId="0" fontId="72" fillId="36" borderId="13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0" fontId="72" fillId="36" borderId="24" xfId="0" applyFont="1" applyFill="1" applyBorder="1" applyAlignment="1">
      <alignment horizontal="center" vertical="center" wrapText="1"/>
    </xf>
    <xf numFmtId="0" fontId="72" fillId="36" borderId="56" xfId="0" applyFont="1" applyFill="1" applyBorder="1" applyAlignment="1">
      <alignment horizontal="center" vertical="center" wrapText="1"/>
    </xf>
    <xf numFmtId="0" fontId="72" fillId="36" borderId="25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7" fillId="36" borderId="14" xfId="0" applyFont="1" applyFill="1" applyBorder="1" applyAlignment="1">
      <alignment horizontal="center" vertical="center"/>
    </xf>
    <xf numFmtId="49" fontId="67" fillId="35" borderId="13" xfId="0" applyNumberFormat="1" applyFont="1" applyFill="1" applyBorder="1" applyAlignment="1">
      <alignment horizontal="center" vertical="center"/>
    </xf>
    <xf numFmtId="49" fontId="67" fillId="35" borderId="18" xfId="0" applyNumberFormat="1" applyFont="1" applyFill="1" applyBorder="1" applyAlignment="1">
      <alignment horizontal="center" vertical="center"/>
    </xf>
    <xf numFmtId="49" fontId="67" fillId="35" borderId="14" xfId="0" applyNumberFormat="1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/>
    </xf>
    <xf numFmtId="0" fontId="72" fillId="36" borderId="13" xfId="0" applyFont="1" applyFill="1" applyBorder="1" applyAlignment="1">
      <alignment horizontal="center" vertical="center"/>
    </xf>
    <xf numFmtId="0" fontId="72" fillId="36" borderId="18" xfId="0" applyFont="1" applyFill="1" applyBorder="1" applyAlignment="1">
      <alignment horizontal="center" vertical="center"/>
    </xf>
    <xf numFmtId="0" fontId="72" fillId="36" borderId="14" xfId="0" applyFont="1" applyFill="1" applyBorder="1" applyAlignment="1">
      <alignment horizontal="center" vertical="center"/>
    </xf>
    <xf numFmtId="49" fontId="67" fillId="9" borderId="13" xfId="0" applyNumberFormat="1" applyFont="1" applyFill="1" applyBorder="1" applyAlignment="1">
      <alignment horizontal="center" vertical="center"/>
    </xf>
    <xf numFmtId="49" fontId="67" fillId="9" borderId="18" xfId="0" applyNumberFormat="1" applyFont="1" applyFill="1" applyBorder="1" applyAlignment="1">
      <alignment horizontal="center" vertical="center"/>
    </xf>
    <xf numFmtId="49" fontId="67" fillId="9" borderId="14" xfId="0" applyNumberFormat="1" applyFont="1" applyFill="1" applyBorder="1" applyAlignment="1">
      <alignment horizontal="center" vertical="center"/>
    </xf>
    <xf numFmtId="49" fontId="85" fillId="9" borderId="13" xfId="0" applyNumberFormat="1" applyFont="1" applyFill="1" applyBorder="1" applyAlignment="1">
      <alignment horizontal="center" vertical="center"/>
    </xf>
    <xf numFmtId="49" fontId="85" fillId="9" borderId="18" xfId="0" applyNumberFormat="1" applyFont="1" applyFill="1" applyBorder="1" applyAlignment="1">
      <alignment horizontal="center" vertical="center"/>
    </xf>
    <xf numFmtId="49" fontId="85" fillId="9" borderId="14" xfId="0" applyNumberFormat="1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9" fillId="0" borderId="58" xfId="0" applyFont="1" applyBorder="1" applyAlignment="1">
      <alignment horizontal="center" vertical="center"/>
    </xf>
    <xf numFmtId="0" fontId="79" fillId="0" borderId="59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6" fontId="67" fillId="0" borderId="13" xfId="0" applyNumberFormat="1" applyFont="1" applyBorder="1" applyAlignment="1">
      <alignment horizontal="center" vertical="center"/>
    </xf>
    <xf numFmtId="16" fontId="67" fillId="0" borderId="18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67" fillId="0" borderId="10" xfId="0" applyNumberFormat="1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33" borderId="24" xfId="0" applyFont="1" applyFill="1" applyBorder="1" applyAlignment="1">
      <alignment horizontal="center" vertical="center"/>
    </xf>
    <xf numFmtId="0" fontId="80" fillId="33" borderId="25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67" fillId="0" borderId="13" xfId="0" applyNumberFormat="1" applyFont="1" applyBorder="1" applyAlignment="1">
      <alignment horizontal="center" vertical="center"/>
    </xf>
    <xf numFmtId="49" fontId="67" fillId="0" borderId="18" xfId="0" applyNumberFormat="1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56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79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1143000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9</xdr:row>
      <xdr:rowOff>85725</xdr:rowOff>
    </xdr:from>
    <xdr:to>
      <xdr:col>14</xdr:col>
      <xdr:colOff>733425</xdr:colOff>
      <xdr:row>9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810875" y="28670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5</xdr:row>
      <xdr:rowOff>161925</xdr:rowOff>
    </xdr:from>
    <xdr:to>
      <xdr:col>16</xdr:col>
      <xdr:colOff>666750</xdr:colOff>
      <xdr:row>5</xdr:row>
      <xdr:rowOff>209550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2325350" y="1800225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1</xdr:row>
      <xdr:rowOff>190500</xdr:rowOff>
    </xdr:from>
    <xdr:to>
      <xdr:col>17</xdr:col>
      <xdr:colOff>419100</xdr:colOff>
      <xdr:row>1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839700" y="666750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409575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1257300</xdr:colOff>
      <xdr:row>1</xdr:row>
      <xdr:rowOff>419100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533400</xdr:colOff>
      <xdr:row>38</xdr:row>
      <xdr:rowOff>76200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191625" y="113633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41</xdr:row>
      <xdr:rowOff>123825</xdr:rowOff>
    </xdr:from>
    <xdr:to>
      <xdr:col>12</xdr:col>
      <xdr:colOff>581025</xdr:colOff>
      <xdr:row>45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20300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41</xdr:row>
      <xdr:rowOff>161925</xdr:rowOff>
    </xdr:from>
    <xdr:to>
      <xdr:col>12</xdr:col>
      <xdr:colOff>180975</xdr:colOff>
      <xdr:row>45</xdr:row>
      <xdr:rowOff>133350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0681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40</xdr:row>
      <xdr:rowOff>133350</xdr:rowOff>
    </xdr:from>
    <xdr:to>
      <xdr:col>11</xdr:col>
      <xdr:colOff>247650</xdr:colOff>
      <xdr:row>44</xdr:row>
      <xdr:rowOff>104775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18491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41</xdr:row>
      <xdr:rowOff>66675</xdr:rowOff>
    </xdr:from>
    <xdr:to>
      <xdr:col>11</xdr:col>
      <xdr:colOff>581025</xdr:colOff>
      <xdr:row>45</xdr:row>
      <xdr:rowOff>38100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19729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40</xdr:row>
      <xdr:rowOff>142875</xdr:rowOff>
    </xdr:from>
    <xdr:to>
      <xdr:col>11</xdr:col>
      <xdr:colOff>228600</xdr:colOff>
      <xdr:row>44</xdr:row>
      <xdr:rowOff>114300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18586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40</xdr:row>
      <xdr:rowOff>95250</xdr:rowOff>
    </xdr:from>
    <xdr:to>
      <xdr:col>11</xdr:col>
      <xdr:colOff>685800</xdr:colOff>
      <xdr:row>44</xdr:row>
      <xdr:rowOff>66675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181100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647700</xdr:colOff>
      <xdr:row>41</xdr:row>
      <xdr:rowOff>9525</xdr:rowOff>
    </xdr:from>
    <xdr:to>
      <xdr:col>12</xdr:col>
      <xdr:colOff>600075</xdr:colOff>
      <xdr:row>44</xdr:row>
      <xdr:rowOff>171450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19157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142875</xdr:rowOff>
    </xdr:from>
    <xdr:to>
      <xdr:col>12</xdr:col>
      <xdr:colOff>190500</xdr:colOff>
      <xdr:row>44</xdr:row>
      <xdr:rowOff>114300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1858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38</xdr:row>
      <xdr:rowOff>171450</xdr:rowOff>
    </xdr:from>
    <xdr:to>
      <xdr:col>10</xdr:col>
      <xdr:colOff>733425</xdr:colOff>
      <xdr:row>42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15062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38</xdr:row>
      <xdr:rowOff>123825</xdr:rowOff>
    </xdr:from>
    <xdr:to>
      <xdr:col>11</xdr:col>
      <xdr:colOff>266700</xdr:colOff>
      <xdr:row>42</xdr:row>
      <xdr:rowOff>95250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14585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38</xdr:row>
      <xdr:rowOff>85725</xdr:rowOff>
    </xdr:from>
    <xdr:to>
      <xdr:col>11</xdr:col>
      <xdr:colOff>466725</xdr:colOff>
      <xdr:row>42</xdr:row>
      <xdr:rowOff>57150</xdr:rowOff>
    </xdr:to>
    <xdr:pic>
      <xdr:nvPicPr>
        <xdr:cNvPr id="1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14204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38</xdr:row>
      <xdr:rowOff>142875</xdr:rowOff>
    </xdr:from>
    <xdr:to>
      <xdr:col>11</xdr:col>
      <xdr:colOff>571500</xdr:colOff>
      <xdr:row>42</xdr:row>
      <xdr:rowOff>114300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477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37</xdr:row>
      <xdr:rowOff>104775</xdr:rowOff>
    </xdr:from>
    <xdr:to>
      <xdr:col>11</xdr:col>
      <xdr:colOff>123825</xdr:colOff>
      <xdr:row>41</xdr:row>
      <xdr:rowOff>76200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1249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10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1000125</xdr:colOff>
      <xdr:row>39</xdr:row>
      <xdr:rowOff>66675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762000</xdr:colOff>
      <xdr:row>39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1000125</xdr:colOff>
      <xdr:row>55</xdr:row>
      <xdr:rowOff>66675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762000</xdr:colOff>
      <xdr:row>55</xdr:row>
      <xdr:rowOff>66675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933450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685800</xdr:colOff>
      <xdr:row>11</xdr:row>
      <xdr:rowOff>95250</xdr:rowOff>
    </xdr:from>
    <xdr:to>
      <xdr:col>15</xdr:col>
      <xdr:colOff>742950</xdr:colOff>
      <xdr:row>11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534900" y="3886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6</xdr:row>
      <xdr:rowOff>238125</xdr:rowOff>
    </xdr:from>
    <xdr:to>
      <xdr:col>14</xdr:col>
      <xdr:colOff>361950</xdr:colOff>
      <xdr:row>6</xdr:row>
      <xdr:rowOff>285750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382375" y="26003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3</xdr:row>
      <xdr:rowOff>371475</xdr:rowOff>
    </xdr:from>
    <xdr:to>
      <xdr:col>14</xdr:col>
      <xdr:colOff>466725</xdr:colOff>
      <xdr:row>3</xdr:row>
      <xdr:rowOff>438150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496675" y="15621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477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1028700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419100</xdr:rowOff>
    </xdr:from>
    <xdr:to>
      <xdr:col>14</xdr:col>
      <xdr:colOff>381000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410950" y="8953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390525</xdr:colOff>
      <xdr:row>2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381000</xdr:colOff>
      <xdr:row>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%20ET%20PALMARES%20CRITERIUM\ECOLE%20DE%20TIR\ENGAGEMENT-MAGDUNOISE_3eme_Crit_EDT_2017-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_Magdunoise_CoupeJeunesDames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7-2018\ENGAGEMENT%20ET%20PALMARES%20CRITERIUM\10%20METRES\ENGAGEMENT%20MAGDUNOISE%20modifi&#233;_1er_Crit_Adul_10m_Precis_2017-18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%20-2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Mod&#232;le%20Criteriums%2010M%20Pr&#233;cision%20Standard%20Vites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DTL\Feuilles%20inscriptions\Saison%202018-2019\Matchs%20envoy&#233;s\USO%20TIR%20-%201er_Crit_Adul_10m_2018-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pe J &amp; D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  <sheetName val="4 crit.10m (2)"/>
      <sheetName val="2 crit.std"/>
      <sheetName val="2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"/>
  <sheetViews>
    <sheetView tabSelected="1" zoomScalePageLayoutView="0" workbookViewId="0" topLeftCell="A76">
      <selection activeCell="A44" sqref="A44:D44"/>
    </sheetView>
  </sheetViews>
  <sheetFormatPr defaultColWidth="11.421875" defaultRowHeight="15"/>
  <cols>
    <col min="1" max="1" width="21.421875" style="1" customWidth="1"/>
    <col min="2" max="2" width="18.57421875" style="1" customWidth="1"/>
    <col min="3" max="3" width="6.421875" style="150" customWidth="1"/>
    <col min="4" max="4" width="7.8515625" style="1" customWidth="1"/>
    <col min="5" max="5" width="10.00390625" style="1" customWidth="1"/>
    <col min="6" max="6" width="10.7109375" style="1" customWidth="1"/>
    <col min="7" max="15" width="5.7109375" style="1" customWidth="1"/>
    <col min="16" max="16" width="17.140625" style="1" customWidth="1"/>
  </cols>
  <sheetData>
    <row r="1" spans="1:16" ht="22.5" customHeight="1">
      <c r="A1" s="404"/>
      <c r="B1" s="407" t="s">
        <v>233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9"/>
    </row>
    <row r="2" spans="1:16" ht="22.5" customHeight="1">
      <c r="A2" s="405"/>
      <c r="B2" s="410" t="s">
        <v>13</v>
      </c>
      <c r="C2" s="411"/>
      <c r="D2" s="411"/>
      <c r="E2" s="411"/>
      <c r="F2" s="412"/>
      <c r="G2" s="40">
        <v>16</v>
      </c>
      <c r="H2" s="40">
        <v>17</v>
      </c>
      <c r="I2" s="40">
        <v>18</v>
      </c>
      <c r="J2" s="413" t="s">
        <v>612</v>
      </c>
      <c r="K2" s="414"/>
      <c r="L2" s="414"/>
      <c r="M2" s="414"/>
      <c r="N2" s="414"/>
      <c r="O2" s="415"/>
      <c r="P2" s="40">
        <v>2022</v>
      </c>
    </row>
    <row r="3" spans="1:16" ht="22.5" customHeight="1">
      <c r="A3" s="406"/>
      <c r="B3" s="416" t="s">
        <v>234</v>
      </c>
      <c r="C3" s="417"/>
      <c r="D3" s="417"/>
      <c r="E3" s="417"/>
      <c r="F3" s="418"/>
      <c r="G3" s="86"/>
      <c r="H3" s="67"/>
      <c r="I3" s="177">
        <v>3</v>
      </c>
      <c r="J3" s="419" t="s">
        <v>540</v>
      </c>
      <c r="K3" s="420"/>
      <c r="L3" s="421" t="s">
        <v>120</v>
      </c>
      <c r="M3" s="421"/>
      <c r="N3" s="421"/>
      <c r="O3" s="421"/>
      <c r="P3" s="421"/>
    </row>
    <row r="4" spans="1:16" s="23" customFormat="1" ht="18.75" customHeight="1">
      <c r="A4" s="422" t="s">
        <v>32</v>
      </c>
      <c r="B4" s="422"/>
      <c r="C4" s="422"/>
      <c r="D4" s="422"/>
      <c r="E4" s="95" t="s">
        <v>317</v>
      </c>
      <c r="F4" s="97">
        <f>SUM(G4:O4)</f>
        <v>7</v>
      </c>
      <c r="G4" s="97">
        <f aca="true" t="shared" si="0" ref="G4:O4">SUM(G7:G17)</f>
        <v>1</v>
      </c>
      <c r="H4" s="97">
        <f t="shared" si="0"/>
        <v>1</v>
      </c>
      <c r="I4" s="97">
        <f t="shared" si="0"/>
        <v>1</v>
      </c>
      <c r="J4" s="97">
        <f t="shared" si="0"/>
        <v>3</v>
      </c>
      <c r="K4" s="97">
        <f t="shared" si="0"/>
        <v>1</v>
      </c>
      <c r="L4" s="97">
        <f t="shared" si="0"/>
        <v>0</v>
      </c>
      <c r="M4" s="261">
        <f t="shared" si="0"/>
        <v>0</v>
      </c>
      <c r="N4" s="238">
        <f t="shared" si="0"/>
        <v>0</v>
      </c>
      <c r="O4" s="97">
        <f t="shared" si="0"/>
        <v>0</v>
      </c>
      <c r="P4" s="118"/>
    </row>
    <row r="5" spans="1:16" ht="18.75" customHeight="1">
      <c r="A5" s="389" t="s">
        <v>0</v>
      </c>
      <c r="B5" s="389" t="s">
        <v>1</v>
      </c>
      <c r="C5" s="390" t="s">
        <v>227</v>
      </c>
      <c r="D5" s="391" t="s">
        <v>236</v>
      </c>
      <c r="E5" s="392" t="s">
        <v>237</v>
      </c>
      <c r="F5" s="391" t="s">
        <v>238</v>
      </c>
      <c r="G5" s="389" t="s">
        <v>239</v>
      </c>
      <c r="H5" s="423"/>
      <c r="I5" s="425" t="s">
        <v>240</v>
      </c>
      <c r="J5" s="426"/>
      <c r="K5" s="426"/>
      <c r="L5" s="426"/>
      <c r="M5" s="427"/>
      <c r="N5" s="424" t="s">
        <v>241</v>
      </c>
      <c r="O5" s="389"/>
      <c r="P5" s="389" t="s">
        <v>242</v>
      </c>
    </row>
    <row r="6" spans="1:16" ht="18.75" customHeight="1">
      <c r="A6" s="389"/>
      <c r="B6" s="389"/>
      <c r="C6" s="390"/>
      <c r="D6" s="391"/>
      <c r="E6" s="392"/>
      <c r="F6" s="391"/>
      <c r="G6" s="63" t="s">
        <v>243</v>
      </c>
      <c r="H6" s="217" t="s">
        <v>525</v>
      </c>
      <c r="I6" s="374" t="s">
        <v>629</v>
      </c>
      <c r="J6" s="372" t="s">
        <v>630</v>
      </c>
      <c r="K6" s="63" t="s">
        <v>244</v>
      </c>
      <c r="L6" s="63" t="s">
        <v>243</v>
      </c>
      <c r="M6" s="223"/>
      <c r="N6" s="384" t="s">
        <v>628</v>
      </c>
      <c r="O6" s="385"/>
      <c r="P6" s="389"/>
    </row>
    <row r="7" spans="1:16" ht="17.25" customHeight="1">
      <c r="A7" s="43" t="s">
        <v>436</v>
      </c>
      <c r="B7" s="44" t="s">
        <v>437</v>
      </c>
      <c r="C7" s="45" t="str">
        <f>'[1]2 crit.10m'!$K$4</f>
        <v>002</v>
      </c>
      <c r="D7" s="44" t="s">
        <v>254</v>
      </c>
      <c r="E7" s="3" t="s">
        <v>251</v>
      </c>
      <c r="F7" s="175">
        <v>82640105</v>
      </c>
      <c r="G7" s="144"/>
      <c r="H7" s="230"/>
      <c r="I7" s="373"/>
      <c r="J7" s="47"/>
      <c r="K7" s="47"/>
      <c r="L7" s="47"/>
      <c r="M7" s="263"/>
      <c r="N7" s="235"/>
      <c r="O7" s="47"/>
      <c r="P7" s="87"/>
    </row>
    <row r="8" spans="1:16" ht="17.25" customHeight="1">
      <c r="A8" s="43" t="s">
        <v>442</v>
      </c>
      <c r="B8" s="44" t="s">
        <v>443</v>
      </c>
      <c r="C8" s="45" t="str">
        <f>'[2]Coupe J &amp; D'!$K$4</f>
        <v>002</v>
      </c>
      <c r="D8" s="44" t="s">
        <v>458</v>
      </c>
      <c r="E8" s="3" t="s">
        <v>251</v>
      </c>
      <c r="F8" s="175">
        <v>82724249</v>
      </c>
      <c r="G8" s="144"/>
      <c r="H8" s="230"/>
      <c r="I8" s="262"/>
      <c r="J8" s="47">
        <v>1</v>
      </c>
      <c r="K8" s="47" t="s">
        <v>613</v>
      </c>
      <c r="L8" s="47"/>
      <c r="M8" s="263"/>
      <c r="N8" s="235"/>
      <c r="O8" s="47"/>
      <c r="P8" s="87"/>
    </row>
    <row r="9" spans="1:16" ht="17.25" customHeight="1">
      <c r="A9" s="43" t="s">
        <v>368</v>
      </c>
      <c r="B9" s="44" t="s">
        <v>249</v>
      </c>
      <c r="C9" s="45" t="str">
        <f>'[3]1er crit.10m'!$K$4</f>
        <v>002</v>
      </c>
      <c r="D9" s="44" t="s">
        <v>259</v>
      </c>
      <c r="E9" s="3" t="s">
        <v>251</v>
      </c>
      <c r="F9" s="175">
        <v>2653441</v>
      </c>
      <c r="G9" s="144">
        <v>1</v>
      </c>
      <c r="H9" s="230"/>
      <c r="I9" s="262"/>
      <c r="J9" s="47"/>
      <c r="K9" s="47"/>
      <c r="L9" s="47"/>
      <c r="M9" s="263"/>
      <c r="N9" s="235"/>
      <c r="O9" s="47"/>
      <c r="P9" s="87"/>
    </row>
    <row r="10" spans="1:16" ht="17.25" customHeight="1">
      <c r="A10" s="43" t="s">
        <v>513</v>
      </c>
      <c r="B10" s="44" t="s">
        <v>266</v>
      </c>
      <c r="C10" s="45" t="s">
        <v>317</v>
      </c>
      <c r="D10" s="44" t="s">
        <v>254</v>
      </c>
      <c r="E10" s="3" t="s">
        <v>251</v>
      </c>
      <c r="F10" s="175">
        <v>3374872</v>
      </c>
      <c r="G10" s="144"/>
      <c r="H10" s="230"/>
      <c r="I10" s="262"/>
      <c r="J10" s="47">
        <v>1</v>
      </c>
      <c r="K10" s="47" t="s">
        <v>613</v>
      </c>
      <c r="L10" s="47"/>
      <c r="M10" s="263"/>
      <c r="N10" s="235"/>
      <c r="O10" s="47"/>
      <c r="P10" s="87"/>
    </row>
    <row r="11" spans="1:16" ht="17.25" customHeight="1">
      <c r="A11" s="43" t="s">
        <v>117</v>
      </c>
      <c r="B11" s="44" t="s">
        <v>438</v>
      </c>
      <c r="C11" s="45" t="str">
        <f>'[1]2 crit.10m'!$K$4</f>
        <v>002</v>
      </c>
      <c r="D11" s="44" t="s">
        <v>259</v>
      </c>
      <c r="E11" s="3" t="s">
        <v>251</v>
      </c>
      <c r="F11" s="175">
        <v>82556665</v>
      </c>
      <c r="G11" s="144"/>
      <c r="H11" s="230"/>
      <c r="I11" s="262"/>
      <c r="J11" s="47"/>
      <c r="K11" s="47"/>
      <c r="L11" s="47"/>
      <c r="M11" s="263"/>
      <c r="N11" s="235"/>
      <c r="O11" s="47"/>
      <c r="P11" s="87"/>
    </row>
    <row r="12" spans="1:16" ht="17.25" customHeight="1">
      <c r="A12" s="171" t="s">
        <v>440</v>
      </c>
      <c r="B12" s="108" t="s">
        <v>441</v>
      </c>
      <c r="C12" s="117" t="str">
        <f>'[1]2 crit.10m'!$K$4</f>
        <v>002</v>
      </c>
      <c r="D12" s="108" t="s">
        <v>454</v>
      </c>
      <c r="E12" s="3" t="s">
        <v>251</v>
      </c>
      <c r="F12" s="176">
        <v>82683897</v>
      </c>
      <c r="G12" s="324"/>
      <c r="H12" s="325"/>
      <c r="I12" s="329"/>
      <c r="J12" s="157"/>
      <c r="K12" s="157"/>
      <c r="L12" s="157"/>
      <c r="M12" s="254"/>
      <c r="N12" s="264"/>
      <c r="O12" s="157"/>
      <c r="P12" s="121"/>
    </row>
    <row r="13" spans="1:16" ht="17.25" customHeight="1">
      <c r="A13" s="320" t="s">
        <v>526</v>
      </c>
      <c r="B13" s="321" t="s">
        <v>527</v>
      </c>
      <c r="C13" s="322" t="s">
        <v>317</v>
      </c>
      <c r="D13" s="321" t="s">
        <v>254</v>
      </c>
      <c r="E13" s="216" t="s">
        <v>252</v>
      </c>
      <c r="F13" s="176">
        <v>82716488</v>
      </c>
      <c r="G13" s="324"/>
      <c r="H13" s="325">
        <v>1</v>
      </c>
      <c r="I13" s="329"/>
      <c r="J13" s="157"/>
      <c r="K13" s="157"/>
      <c r="L13" s="157"/>
      <c r="M13" s="254"/>
      <c r="N13" s="264"/>
      <c r="O13" s="157"/>
      <c r="P13" s="121"/>
    </row>
    <row r="14" spans="1:16" ht="17.25" customHeight="1">
      <c r="A14" s="316" t="s">
        <v>369</v>
      </c>
      <c r="B14" s="153" t="s">
        <v>370</v>
      </c>
      <c r="C14" s="315" t="str">
        <f>'[3]1er crit.10m'!$K$4</f>
        <v>002</v>
      </c>
      <c r="D14" s="153" t="s">
        <v>456</v>
      </c>
      <c r="E14" s="29" t="s">
        <v>252</v>
      </c>
      <c r="F14" s="50">
        <v>82462509</v>
      </c>
      <c r="G14" s="70"/>
      <c r="H14" s="325"/>
      <c r="I14" s="244"/>
      <c r="J14" s="158">
        <v>1</v>
      </c>
      <c r="K14" s="158" t="s">
        <v>613</v>
      </c>
      <c r="L14" s="158"/>
      <c r="M14" s="245"/>
      <c r="N14" s="237"/>
      <c r="O14" s="158"/>
      <c r="P14" s="61"/>
    </row>
    <row r="15" spans="1:16" ht="17.25" customHeight="1">
      <c r="A15" s="295" t="s">
        <v>572</v>
      </c>
      <c r="B15" s="127" t="s">
        <v>571</v>
      </c>
      <c r="C15" s="296" t="s">
        <v>317</v>
      </c>
      <c r="D15" s="127" t="s">
        <v>543</v>
      </c>
      <c r="E15" s="29" t="s">
        <v>252</v>
      </c>
      <c r="F15" s="175"/>
      <c r="G15" s="144"/>
      <c r="H15" s="230"/>
      <c r="I15" s="262"/>
      <c r="J15" s="47"/>
      <c r="K15" s="47">
        <v>1</v>
      </c>
      <c r="L15" s="47" t="s">
        <v>613</v>
      </c>
      <c r="M15" s="263"/>
      <c r="N15" s="235"/>
      <c r="O15" s="47"/>
      <c r="P15" s="87"/>
    </row>
    <row r="16" spans="1:16" ht="17.25" customHeight="1">
      <c r="A16" s="316" t="s">
        <v>558</v>
      </c>
      <c r="B16" s="153" t="s">
        <v>370</v>
      </c>
      <c r="C16" s="315" t="s">
        <v>317</v>
      </c>
      <c r="D16" s="153" t="s">
        <v>454</v>
      </c>
      <c r="E16" s="29" t="s">
        <v>252</v>
      </c>
      <c r="F16" s="50"/>
      <c r="G16" s="70"/>
      <c r="H16" s="325"/>
      <c r="I16" s="244">
        <v>1</v>
      </c>
      <c r="J16" s="158"/>
      <c r="K16" s="158" t="s">
        <v>613</v>
      </c>
      <c r="L16" s="158"/>
      <c r="M16" s="245"/>
      <c r="N16" s="237"/>
      <c r="O16" s="158"/>
      <c r="P16" s="61"/>
    </row>
    <row r="17" spans="1:16" ht="17.25" customHeight="1">
      <c r="A17" s="65"/>
      <c r="B17" s="50"/>
      <c r="C17" s="58"/>
      <c r="D17" s="50"/>
      <c r="E17" s="50"/>
      <c r="F17" s="50"/>
      <c r="G17" s="70"/>
      <c r="H17" s="232"/>
      <c r="I17" s="332"/>
      <c r="J17" s="158"/>
      <c r="K17" s="158"/>
      <c r="L17" s="158"/>
      <c r="M17" s="333"/>
      <c r="N17" s="237"/>
      <c r="O17" s="158"/>
      <c r="P17" s="61"/>
    </row>
    <row r="18" spans="1:16" s="10" customFormat="1" ht="18.75" customHeight="1">
      <c r="A18" s="396" t="s">
        <v>154</v>
      </c>
      <c r="B18" s="396"/>
      <c r="C18" s="396"/>
      <c r="D18" s="396"/>
      <c r="E18" s="95" t="s">
        <v>235</v>
      </c>
      <c r="F18" s="123">
        <f>SUM(G18:O18)</f>
        <v>7</v>
      </c>
      <c r="G18" s="91">
        <f aca="true" t="shared" si="1" ref="G18:O18">SUM(G21:G28)</f>
        <v>2</v>
      </c>
      <c r="H18" s="219">
        <f t="shared" si="1"/>
        <v>1</v>
      </c>
      <c r="I18" s="91">
        <f t="shared" si="1"/>
        <v>0</v>
      </c>
      <c r="J18" s="91">
        <f t="shared" si="1"/>
        <v>1</v>
      </c>
      <c r="K18" s="91">
        <f t="shared" si="1"/>
        <v>0</v>
      </c>
      <c r="L18" s="91">
        <f t="shared" si="1"/>
        <v>1</v>
      </c>
      <c r="M18" s="229">
        <f t="shared" si="1"/>
        <v>0</v>
      </c>
      <c r="N18" s="222">
        <f t="shared" si="1"/>
        <v>0</v>
      </c>
      <c r="O18" s="91">
        <f t="shared" si="1"/>
        <v>2</v>
      </c>
      <c r="P18" s="124"/>
    </row>
    <row r="19" spans="1:16" ht="18.75" customHeight="1">
      <c r="A19" s="389" t="s">
        <v>0</v>
      </c>
      <c r="B19" s="389" t="s">
        <v>1</v>
      </c>
      <c r="C19" s="390" t="s">
        <v>227</v>
      </c>
      <c r="D19" s="391" t="s">
        <v>236</v>
      </c>
      <c r="E19" s="392" t="s">
        <v>237</v>
      </c>
      <c r="F19" s="391" t="s">
        <v>238</v>
      </c>
      <c r="G19" s="393" t="s">
        <v>239</v>
      </c>
      <c r="H19" s="394"/>
      <c r="I19" s="386" t="s">
        <v>240</v>
      </c>
      <c r="J19" s="387"/>
      <c r="K19" s="387"/>
      <c r="L19" s="387"/>
      <c r="M19" s="388"/>
      <c r="N19" s="395" t="s">
        <v>241</v>
      </c>
      <c r="O19" s="393"/>
      <c r="P19" s="389" t="s">
        <v>242</v>
      </c>
    </row>
    <row r="20" spans="1:16" ht="18.75" customHeight="1">
      <c r="A20" s="389"/>
      <c r="B20" s="389"/>
      <c r="C20" s="390"/>
      <c r="D20" s="391"/>
      <c r="E20" s="392"/>
      <c r="F20" s="391"/>
      <c r="G20" s="63" t="s">
        <v>243</v>
      </c>
      <c r="H20" s="217" t="s">
        <v>525</v>
      </c>
      <c r="I20" s="374" t="s">
        <v>629</v>
      </c>
      <c r="J20" s="372" t="s">
        <v>630</v>
      </c>
      <c r="K20" s="63" t="s">
        <v>244</v>
      </c>
      <c r="L20" s="63" t="s">
        <v>243</v>
      </c>
      <c r="M20" s="223"/>
      <c r="N20" s="384" t="s">
        <v>628</v>
      </c>
      <c r="O20" s="385"/>
      <c r="P20" s="389"/>
    </row>
    <row r="21" spans="1:16" ht="18">
      <c r="A21" s="68" t="s">
        <v>246</v>
      </c>
      <c r="B21" s="41" t="s">
        <v>422</v>
      </c>
      <c r="C21" s="49" t="s">
        <v>235</v>
      </c>
      <c r="D21" s="41" t="s">
        <v>254</v>
      </c>
      <c r="E21" s="69" t="s">
        <v>283</v>
      </c>
      <c r="F21" s="41"/>
      <c r="G21" s="66"/>
      <c r="H21" s="255"/>
      <c r="I21" s="258"/>
      <c r="J21" s="66"/>
      <c r="K21" s="66"/>
      <c r="L21" s="66"/>
      <c r="M21" s="259"/>
      <c r="N21" s="256"/>
      <c r="O21" s="362">
        <v>1</v>
      </c>
      <c r="P21" s="42"/>
    </row>
    <row r="22" spans="1:16" ht="18">
      <c r="A22" s="68" t="s">
        <v>429</v>
      </c>
      <c r="B22" s="41" t="s">
        <v>372</v>
      </c>
      <c r="C22" s="49" t="s">
        <v>235</v>
      </c>
      <c r="D22" s="41" t="s">
        <v>456</v>
      </c>
      <c r="E22" s="69" t="s">
        <v>283</v>
      </c>
      <c r="F22" s="41"/>
      <c r="G22" s="66">
        <v>1</v>
      </c>
      <c r="H22" s="255"/>
      <c r="I22" s="258"/>
      <c r="J22" s="66"/>
      <c r="K22" s="66"/>
      <c r="L22" s="66"/>
      <c r="M22" s="259"/>
      <c r="N22" s="256"/>
      <c r="O22" s="66"/>
      <c r="P22" s="42"/>
    </row>
    <row r="23" spans="1:16" ht="18">
      <c r="A23" s="68" t="s">
        <v>66</v>
      </c>
      <c r="B23" s="41" t="s">
        <v>503</v>
      </c>
      <c r="C23" s="49" t="s">
        <v>235</v>
      </c>
      <c r="D23" s="41" t="s">
        <v>457</v>
      </c>
      <c r="E23" s="69" t="s">
        <v>283</v>
      </c>
      <c r="F23" s="41"/>
      <c r="G23" s="66"/>
      <c r="H23" s="255">
        <v>1</v>
      </c>
      <c r="I23" s="258"/>
      <c r="J23" s="66"/>
      <c r="K23" s="66"/>
      <c r="L23" s="66"/>
      <c r="M23" s="259"/>
      <c r="N23" s="256"/>
      <c r="O23" s="66"/>
      <c r="P23" s="42"/>
    </row>
    <row r="24" spans="1:16" ht="18">
      <c r="A24" s="317" t="s">
        <v>208</v>
      </c>
      <c r="B24" s="318" t="s">
        <v>272</v>
      </c>
      <c r="C24" s="319" t="s">
        <v>235</v>
      </c>
      <c r="D24" s="318" t="s">
        <v>254</v>
      </c>
      <c r="E24" s="155" t="s">
        <v>284</v>
      </c>
      <c r="F24" s="41"/>
      <c r="G24" s="66"/>
      <c r="H24" s="255"/>
      <c r="I24" s="258" t="s">
        <v>616</v>
      </c>
      <c r="J24" s="66"/>
      <c r="K24" s="66"/>
      <c r="L24" s="66">
        <v>1</v>
      </c>
      <c r="M24" s="259"/>
      <c r="N24" s="256"/>
      <c r="O24" s="362"/>
      <c r="P24" s="42"/>
    </row>
    <row r="25" spans="1:16" ht="18">
      <c r="A25" s="317" t="s">
        <v>245</v>
      </c>
      <c r="B25" s="318" t="s">
        <v>423</v>
      </c>
      <c r="C25" s="319" t="s">
        <v>235</v>
      </c>
      <c r="D25" s="318" t="s">
        <v>259</v>
      </c>
      <c r="E25" s="155" t="s">
        <v>284</v>
      </c>
      <c r="F25" s="41"/>
      <c r="G25" s="66"/>
      <c r="H25" s="255"/>
      <c r="I25" s="258"/>
      <c r="J25" s="66"/>
      <c r="K25" s="66"/>
      <c r="L25" s="66"/>
      <c r="M25" s="259"/>
      <c r="N25" s="256"/>
      <c r="O25" s="66">
        <v>1</v>
      </c>
      <c r="P25" s="42"/>
    </row>
    <row r="26" spans="1:16" ht="18">
      <c r="A26" s="317" t="s">
        <v>247</v>
      </c>
      <c r="B26" s="318" t="s">
        <v>420</v>
      </c>
      <c r="C26" s="319" t="s">
        <v>235</v>
      </c>
      <c r="D26" s="318" t="s">
        <v>456</v>
      </c>
      <c r="E26" s="155" t="s">
        <v>284</v>
      </c>
      <c r="F26" s="41">
        <v>2567320</v>
      </c>
      <c r="G26" s="66"/>
      <c r="H26" s="255"/>
      <c r="I26" s="258"/>
      <c r="J26" s="66">
        <v>1</v>
      </c>
      <c r="K26" s="66"/>
      <c r="L26" s="66"/>
      <c r="M26" s="259"/>
      <c r="N26" s="256"/>
      <c r="O26" s="66"/>
      <c r="P26" s="42"/>
    </row>
    <row r="27" spans="1:16" ht="18">
      <c r="A27" s="317" t="s">
        <v>429</v>
      </c>
      <c r="B27" s="318" t="s">
        <v>430</v>
      </c>
      <c r="C27" s="319" t="s">
        <v>235</v>
      </c>
      <c r="D27" s="318" t="s">
        <v>259</v>
      </c>
      <c r="E27" s="155" t="s">
        <v>284</v>
      </c>
      <c r="F27" s="41"/>
      <c r="G27" s="66">
        <v>1</v>
      </c>
      <c r="H27" s="255"/>
      <c r="I27" s="258"/>
      <c r="J27" s="66"/>
      <c r="K27" s="66"/>
      <c r="L27" s="66"/>
      <c r="M27" s="259"/>
      <c r="N27" s="256"/>
      <c r="O27" s="66"/>
      <c r="P27" s="42"/>
    </row>
    <row r="28" spans="1:16" ht="18">
      <c r="A28" s="317" t="s">
        <v>248</v>
      </c>
      <c r="B28" s="318" t="s">
        <v>424</v>
      </c>
      <c r="C28" s="319" t="s">
        <v>235</v>
      </c>
      <c r="D28" s="318" t="s">
        <v>250</v>
      </c>
      <c r="E28" s="155" t="s">
        <v>284</v>
      </c>
      <c r="F28" s="41"/>
      <c r="G28" s="66"/>
      <c r="H28" s="255"/>
      <c r="I28" s="258"/>
      <c r="J28" s="66"/>
      <c r="K28" s="66"/>
      <c r="L28" s="66"/>
      <c r="M28" s="259"/>
      <c r="N28" s="256"/>
      <c r="O28" s="66"/>
      <c r="P28" s="42"/>
    </row>
    <row r="29" spans="1:16" ht="18.75" customHeight="1">
      <c r="A29" s="68"/>
      <c r="B29" s="41"/>
      <c r="C29" s="49"/>
      <c r="D29" s="41"/>
      <c r="E29" s="41"/>
      <c r="F29" s="41"/>
      <c r="G29" s="66"/>
      <c r="H29" s="255"/>
      <c r="I29" s="258"/>
      <c r="J29" s="66"/>
      <c r="K29" s="66"/>
      <c r="L29" s="66"/>
      <c r="M29" s="259"/>
      <c r="N29" s="257"/>
      <c r="O29" s="42"/>
      <c r="P29" s="42"/>
    </row>
    <row r="30" spans="1:16" s="10" customFormat="1" ht="18.75" customHeight="1">
      <c r="A30" s="399" t="s">
        <v>150</v>
      </c>
      <c r="B30" s="399"/>
      <c r="C30" s="399"/>
      <c r="D30" s="399"/>
      <c r="E30" s="94" t="s">
        <v>321</v>
      </c>
      <c r="F30" s="97">
        <f>SUM(G30:O30)</f>
        <v>2</v>
      </c>
      <c r="G30" s="97">
        <f>SUM(G33:G34)</f>
        <v>0</v>
      </c>
      <c r="H30" s="233">
        <f aca="true" t="shared" si="2" ref="H30:O30">SUM(H33:H34)</f>
        <v>0</v>
      </c>
      <c r="I30" s="260">
        <f t="shared" si="2"/>
        <v>0</v>
      </c>
      <c r="J30" s="97">
        <f t="shared" si="2"/>
        <v>0</v>
      </c>
      <c r="K30" s="97">
        <f t="shared" si="2"/>
        <v>2</v>
      </c>
      <c r="L30" s="97">
        <f t="shared" si="2"/>
        <v>0</v>
      </c>
      <c r="M30" s="261">
        <f t="shared" si="2"/>
        <v>0</v>
      </c>
      <c r="N30" s="238">
        <f t="shared" si="2"/>
        <v>0</v>
      </c>
      <c r="O30" s="97">
        <f t="shared" si="2"/>
        <v>0</v>
      </c>
      <c r="P30" s="118"/>
    </row>
    <row r="31" spans="1:16" ht="18.75" customHeight="1">
      <c r="A31" s="389" t="s">
        <v>0</v>
      </c>
      <c r="B31" s="389" t="s">
        <v>1</v>
      </c>
      <c r="C31" s="390" t="s">
        <v>227</v>
      </c>
      <c r="D31" s="391" t="s">
        <v>236</v>
      </c>
      <c r="E31" s="392" t="s">
        <v>237</v>
      </c>
      <c r="F31" s="391" t="s">
        <v>238</v>
      </c>
      <c r="G31" s="393" t="s">
        <v>239</v>
      </c>
      <c r="H31" s="394"/>
      <c r="I31" s="386" t="s">
        <v>240</v>
      </c>
      <c r="J31" s="387"/>
      <c r="K31" s="387"/>
      <c r="L31" s="387"/>
      <c r="M31" s="388"/>
      <c r="N31" s="395" t="s">
        <v>241</v>
      </c>
      <c r="O31" s="393"/>
      <c r="P31" s="389" t="s">
        <v>242</v>
      </c>
    </row>
    <row r="32" spans="1:16" ht="18.75" customHeight="1">
      <c r="A32" s="389"/>
      <c r="B32" s="389"/>
      <c r="C32" s="390"/>
      <c r="D32" s="391"/>
      <c r="E32" s="392"/>
      <c r="F32" s="391"/>
      <c r="G32" s="63" t="s">
        <v>243</v>
      </c>
      <c r="H32" s="217" t="s">
        <v>525</v>
      </c>
      <c r="I32" s="374" t="s">
        <v>629</v>
      </c>
      <c r="J32" s="372" t="s">
        <v>630</v>
      </c>
      <c r="K32" s="63" t="s">
        <v>244</v>
      </c>
      <c r="L32" s="63" t="s">
        <v>243</v>
      </c>
      <c r="M32" s="223"/>
      <c r="N32" s="384" t="s">
        <v>628</v>
      </c>
      <c r="O32" s="385"/>
      <c r="P32" s="389"/>
    </row>
    <row r="33" spans="1:16" ht="18.75" customHeight="1">
      <c r="A33" s="68" t="s">
        <v>81</v>
      </c>
      <c r="B33" s="41" t="s">
        <v>520</v>
      </c>
      <c r="C33" s="151" t="s">
        <v>321</v>
      </c>
      <c r="D33" s="46" t="s">
        <v>254</v>
      </c>
      <c r="E33" s="151" t="s">
        <v>251</v>
      </c>
      <c r="F33" s="41">
        <v>82644938</v>
      </c>
      <c r="G33" s="41"/>
      <c r="H33" s="208"/>
      <c r="I33" s="258"/>
      <c r="J33" s="66"/>
      <c r="K33" s="66">
        <v>1</v>
      </c>
      <c r="L33" s="66"/>
      <c r="M33" s="259"/>
      <c r="N33" s="256"/>
      <c r="O33" s="66"/>
      <c r="P33" s="41"/>
    </row>
    <row r="34" spans="1:16" ht="18.75" customHeight="1">
      <c r="A34" s="68" t="s">
        <v>597</v>
      </c>
      <c r="B34" s="41" t="s">
        <v>598</v>
      </c>
      <c r="C34" s="49" t="s">
        <v>321</v>
      </c>
      <c r="D34" s="46" t="s">
        <v>254</v>
      </c>
      <c r="E34" s="41" t="s">
        <v>251</v>
      </c>
      <c r="F34" s="41"/>
      <c r="G34" s="41"/>
      <c r="H34" s="208"/>
      <c r="I34" s="258"/>
      <c r="J34" s="66"/>
      <c r="K34" s="66">
        <v>1</v>
      </c>
      <c r="L34" s="66"/>
      <c r="M34" s="259"/>
      <c r="N34" s="256"/>
      <c r="O34" s="66"/>
      <c r="P34" s="41"/>
    </row>
    <row r="35" spans="1:16" s="10" customFormat="1" ht="18.75" customHeight="1">
      <c r="A35" s="399" t="s">
        <v>294</v>
      </c>
      <c r="B35" s="399"/>
      <c r="C35" s="399"/>
      <c r="D35" s="399"/>
      <c r="E35" s="94" t="s">
        <v>322</v>
      </c>
      <c r="F35" s="97">
        <f>SUM(G35:O35)</f>
        <v>7</v>
      </c>
      <c r="G35" s="97">
        <f aca="true" t="shared" si="3" ref="G35:O35">SUM(G38:G44)</f>
        <v>1</v>
      </c>
      <c r="H35" s="233">
        <f t="shared" si="3"/>
        <v>2</v>
      </c>
      <c r="I35" s="260">
        <f t="shared" si="3"/>
        <v>1</v>
      </c>
      <c r="J35" s="97">
        <f t="shared" si="3"/>
        <v>1</v>
      </c>
      <c r="K35" s="97">
        <f t="shared" si="3"/>
        <v>0</v>
      </c>
      <c r="L35" s="97">
        <f t="shared" si="3"/>
        <v>0</v>
      </c>
      <c r="M35" s="261">
        <f t="shared" si="3"/>
        <v>0</v>
      </c>
      <c r="N35" s="238">
        <f t="shared" si="3"/>
        <v>0</v>
      </c>
      <c r="O35" s="97">
        <f t="shared" si="3"/>
        <v>2</v>
      </c>
      <c r="P35" s="118"/>
    </row>
    <row r="36" spans="1:16" ht="18.75" customHeight="1">
      <c r="A36" s="389" t="s">
        <v>0</v>
      </c>
      <c r="B36" s="389" t="s">
        <v>1</v>
      </c>
      <c r="C36" s="390" t="s">
        <v>227</v>
      </c>
      <c r="D36" s="391" t="s">
        <v>236</v>
      </c>
      <c r="E36" s="392" t="s">
        <v>237</v>
      </c>
      <c r="F36" s="391" t="s">
        <v>238</v>
      </c>
      <c r="G36" s="393" t="s">
        <v>239</v>
      </c>
      <c r="H36" s="394"/>
      <c r="I36" s="386" t="s">
        <v>240</v>
      </c>
      <c r="J36" s="387"/>
      <c r="K36" s="387"/>
      <c r="L36" s="387"/>
      <c r="M36" s="388"/>
      <c r="N36" s="395" t="s">
        <v>241</v>
      </c>
      <c r="O36" s="393"/>
      <c r="P36" s="389" t="s">
        <v>242</v>
      </c>
    </row>
    <row r="37" spans="1:16" ht="18.75" customHeight="1">
      <c r="A37" s="389"/>
      <c r="B37" s="389"/>
      <c r="C37" s="390"/>
      <c r="D37" s="391"/>
      <c r="E37" s="392"/>
      <c r="F37" s="391"/>
      <c r="G37" s="63" t="s">
        <v>243</v>
      </c>
      <c r="H37" s="217" t="s">
        <v>525</v>
      </c>
      <c r="I37" s="374" t="s">
        <v>629</v>
      </c>
      <c r="J37" s="372" t="s">
        <v>630</v>
      </c>
      <c r="K37" s="63" t="s">
        <v>244</v>
      </c>
      <c r="L37" s="63" t="s">
        <v>243</v>
      </c>
      <c r="M37" s="223"/>
      <c r="N37" s="384" t="s">
        <v>628</v>
      </c>
      <c r="O37" s="385"/>
      <c r="P37" s="389"/>
    </row>
    <row r="38" spans="1:16" ht="17.25" customHeight="1">
      <c r="A38" s="43" t="s">
        <v>84</v>
      </c>
      <c r="B38" s="44" t="s">
        <v>360</v>
      </c>
      <c r="C38" s="45" t="str">
        <f>'[4]2 crit.10m'!$K$4</f>
        <v>020</v>
      </c>
      <c r="D38" s="46" t="s">
        <v>254</v>
      </c>
      <c r="E38" s="44" t="s">
        <v>283</v>
      </c>
      <c r="F38" s="44"/>
      <c r="G38" s="144"/>
      <c r="H38" s="230">
        <v>1</v>
      </c>
      <c r="I38" s="262"/>
      <c r="J38" s="47" t="s">
        <v>613</v>
      </c>
      <c r="K38" s="47"/>
      <c r="L38" s="47"/>
      <c r="M38" s="263"/>
      <c r="N38" s="251"/>
      <c r="O38" s="48"/>
      <c r="P38" s="87"/>
    </row>
    <row r="39" spans="1:16" ht="17.25" customHeight="1">
      <c r="A39" s="43" t="s">
        <v>84</v>
      </c>
      <c r="B39" s="44" t="s">
        <v>444</v>
      </c>
      <c r="C39" s="45" t="s">
        <v>322</v>
      </c>
      <c r="D39" s="46" t="s">
        <v>254</v>
      </c>
      <c r="E39" s="44" t="s">
        <v>283</v>
      </c>
      <c r="F39" s="44"/>
      <c r="G39" s="144"/>
      <c r="H39" s="230">
        <v>1</v>
      </c>
      <c r="I39" s="262"/>
      <c r="J39" s="47" t="s">
        <v>613</v>
      </c>
      <c r="K39" s="47"/>
      <c r="L39" s="47"/>
      <c r="M39" s="263"/>
      <c r="N39" s="251"/>
      <c r="O39" s="48"/>
      <c r="P39" s="87"/>
    </row>
    <row r="40" spans="1:16" ht="17.25" customHeight="1">
      <c r="A40" s="43" t="s">
        <v>83</v>
      </c>
      <c r="B40" s="44" t="s">
        <v>509</v>
      </c>
      <c r="C40" s="45" t="s">
        <v>322</v>
      </c>
      <c r="D40" s="46" t="s">
        <v>259</v>
      </c>
      <c r="E40" s="44" t="s">
        <v>283</v>
      </c>
      <c r="F40" s="44"/>
      <c r="G40" s="144"/>
      <c r="H40" s="230"/>
      <c r="I40" s="262"/>
      <c r="J40" s="47">
        <v>1</v>
      </c>
      <c r="K40" s="47"/>
      <c r="L40" s="47"/>
      <c r="M40" s="263"/>
      <c r="N40" s="235"/>
      <c r="O40" s="47" t="s">
        <v>613</v>
      </c>
      <c r="P40" s="87"/>
    </row>
    <row r="41" spans="1:16" ht="17.25" customHeight="1">
      <c r="A41" s="43" t="s">
        <v>87</v>
      </c>
      <c r="B41" s="44" t="s">
        <v>510</v>
      </c>
      <c r="C41" s="45" t="s">
        <v>322</v>
      </c>
      <c r="D41" s="46" t="s">
        <v>254</v>
      </c>
      <c r="E41" s="44" t="s">
        <v>283</v>
      </c>
      <c r="F41" s="44"/>
      <c r="G41" s="144"/>
      <c r="H41" s="230" t="s">
        <v>613</v>
      </c>
      <c r="I41" s="262"/>
      <c r="J41" s="47"/>
      <c r="K41" s="47"/>
      <c r="L41" s="47"/>
      <c r="M41" s="263"/>
      <c r="N41" s="235"/>
      <c r="O41" s="47">
        <v>1</v>
      </c>
      <c r="P41" s="87"/>
    </row>
    <row r="42" spans="1:16" ht="17.25" customHeight="1">
      <c r="A42" s="43" t="s">
        <v>388</v>
      </c>
      <c r="B42" s="44" t="s">
        <v>288</v>
      </c>
      <c r="C42" s="45" t="str">
        <f>'[4]2 crit.10m'!$K$4</f>
        <v>020</v>
      </c>
      <c r="D42" s="46" t="s">
        <v>250</v>
      </c>
      <c r="E42" s="44" t="s">
        <v>283</v>
      </c>
      <c r="F42" s="44"/>
      <c r="G42" s="144">
        <v>1</v>
      </c>
      <c r="H42" s="230" t="s">
        <v>613</v>
      </c>
      <c r="I42" s="241"/>
      <c r="J42" s="47"/>
      <c r="K42" s="47"/>
      <c r="L42" s="47"/>
      <c r="M42" s="242"/>
      <c r="N42" s="235"/>
      <c r="O42" s="47"/>
      <c r="P42" s="87"/>
    </row>
    <row r="43" spans="1:16" ht="17.25" customHeight="1">
      <c r="A43" s="127" t="s">
        <v>599</v>
      </c>
      <c r="B43" s="127" t="s">
        <v>600</v>
      </c>
      <c r="C43" s="296" t="s">
        <v>322</v>
      </c>
      <c r="D43" s="297" t="s">
        <v>254</v>
      </c>
      <c r="E43" s="127" t="s">
        <v>284</v>
      </c>
      <c r="F43" s="44"/>
      <c r="G43" s="144"/>
      <c r="H43" s="230"/>
      <c r="I43" s="241"/>
      <c r="J43" s="47"/>
      <c r="K43" s="47"/>
      <c r="L43" s="47"/>
      <c r="M43" s="242"/>
      <c r="N43" s="235"/>
      <c r="O43" s="47">
        <v>1</v>
      </c>
      <c r="P43" s="87"/>
    </row>
    <row r="44" spans="1:16" ht="17.25" customHeight="1">
      <c r="A44" s="295" t="s">
        <v>357</v>
      </c>
      <c r="B44" s="127" t="s">
        <v>358</v>
      </c>
      <c r="C44" s="296" t="str">
        <f>'[4]2 crit.10m'!$K$4</f>
        <v>020</v>
      </c>
      <c r="D44" s="297" t="s">
        <v>250</v>
      </c>
      <c r="E44" s="127" t="s">
        <v>284</v>
      </c>
      <c r="F44" s="44"/>
      <c r="G44" s="144"/>
      <c r="H44" s="230"/>
      <c r="I44" s="241">
        <v>1</v>
      </c>
      <c r="J44" s="47" t="s">
        <v>613</v>
      </c>
      <c r="K44" s="47"/>
      <c r="L44" s="47"/>
      <c r="M44" s="242"/>
      <c r="N44" s="251"/>
      <c r="O44" s="48"/>
      <c r="P44" s="87"/>
    </row>
    <row r="45" spans="1:16" s="10" customFormat="1" ht="18.75" customHeight="1">
      <c r="A45" s="401" t="s">
        <v>295</v>
      </c>
      <c r="B45" s="402"/>
      <c r="C45" s="402"/>
      <c r="D45" s="403"/>
      <c r="E45" s="92" t="s">
        <v>292</v>
      </c>
      <c r="F45" s="123">
        <f>SUM(G45:O45)</f>
        <v>0</v>
      </c>
      <c r="G45" s="91">
        <f aca="true" t="shared" si="4" ref="G45:O45">SUM(G46:G46)</f>
        <v>0</v>
      </c>
      <c r="H45" s="219">
        <f t="shared" si="4"/>
        <v>0</v>
      </c>
      <c r="I45" s="252">
        <f t="shared" si="4"/>
        <v>0</v>
      </c>
      <c r="J45" s="91">
        <f t="shared" si="4"/>
        <v>0</v>
      </c>
      <c r="K45" s="91">
        <f t="shared" si="4"/>
        <v>0</v>
      </c>
      <c r="L45" s="91">
        <f t="shared" si="4"/>
        <v>0</v>
      </c>
      <c r="M45" s="253">
        <f t="shared" si="4"/>
        <v>0</v>
      </c>
      <c r="N45" s="222">
        <f t="shared" si="4"/>
        <v>0</v>
      </c>
      <c r="O45" s="91">
        <f t="shared" si="4"/>
        <v>0</v>
      </c>
      <c r="P45" s="120"/>
    </row>
    <row r="46" spans="1:16" ht="18.75" customHeight="1">
      <c r="A46" s="149"/>
      <c r="B46" s="149"/>
      <c r="C46" s="106"/>
      <c r="D46" s="46"/>
      <c r="E46" s="44"/>
      <c r="F46" s="107"/>
      <c r="G46" s="82"/>
      <c r="H46" s="231"/>
      <c r="I46" s="243"/>
      <c r="J46" s="157"/>
      <c r="K46" s="157"/>
      <c r="L46" s="157"/>
      <c r="M46" s="254"/>
      <c r="N46" s="236"/>
      <c r="O46" s="82"/>
      <c r="P46" s="62"/>
    </row>
    <row r="47" spans="1:16" s="10" customFormat="1" ht="18.75" customHeight="1">
      <c r="A47" s="396" t="s">
        <v>296</v>
      </c>
      <c r="B47" s="396"/>
      <c r="C47" s="396"/>
      <c r="D47" s="396"/>
      <c r="E47" s="123">
        <v>111</v>
      </c>
      <c r="F47" s="92">
        <f>SUM(G47:O47)</f>
        <v>14</v>
      </c>
      <c r="G47" s="91">
        <f aca="true" t="shared" si="5" ref="G47:O47">SUM(G50:G74)</f>
        <v>3</v>
      </c>
      <c r="H47" s="219">
        <f t="shared" si="5"/>
        <v>1</v>
      </c>
      <c r="I47" s="252">
        <f t="shared" si="5"/>
        <v>1</v>
      </c>
      <c r="J47" s="91">
        <f t="shared" si="5"/>
        <v>3</v>
      </c>
      <c r="K47" s="91">
        <f t="shared" si="5"/>
        <v>2</v>
      </c>
      <c r="L47" s="91">
        <f t="shared" si="5"/>
        <v>2</v>
      </c>
      <c r="M47" s="253">
        <f t="shared" si="5"/>
        <v>0</v>
      </c>
      <c r="N47" s="222">
        <f t="shared" si="5"/>
        <v>0</v>
      </c>
      <c r="O47" s="91">
        <f t="shared" si="5"/>
        <v>2</v>
      </c>
      <c r="P47" s="120"/>
    </row>
    <row r="48" spans="1:16" ht="18.75" customHeight="1">
      <c r="A48" s="389" t="s">
        <v>0</v>
      </c>
      <c r="B48" s="389" t="s">
        <v>1</v>
      </c>
      <c r="C48" s="390" t="s">
        <v>227</v>
      </c>
      <c r="D48" s="391" t="s">
        <v>236</v>
      </c>
      <c r="E48" s="392" t="s">
        <v>237</v>
      </c>
      <c r="F48" s="391" t="s">
        <v>238</v>
      </c>
      <c r="G48" s="393" t="s">
        <v>239</v>
      </c>
      <c r="H48" s="394"/>
      <c r="I48" s="397" t="s">
        <v>240</v>
      </c>
      <c r="J48" s="387"/>
      <c r="K48" s="387"/>
      <c r="L48" s="387"/>
      <c r="M48" s="398"/>
      <c r="N48" s="395" t="s">
        <v>241</v>
      </c>
      <c r="O48" s="393"/>
      <c r="P48" s="389" t="s">
        <v>242</v>
      </c>
    </row>
    <row r="49" spans="1:16" ht="18.75" customHeight="1">
      <c r="A49" s="389"/>
      <c r="B49" s="389"/>
      <c r="C49" s="390"/>
      <c r="D49" s="391"/>
      <c r="E49" s="392"/>
      <c r="F49" s="391"/>
      <c r="G49" s="63" t="s">
        <v>243</v>
      </c>
      <c r="H49" s="217" t="s">
        <v>525</v>
      </c>
      <c r="I49" s="374" t="s">
        <v>629</v>
      </c>
      <c r="J49" s="372" t="s">
        <v>630</v>
      </c>
      <c r="K49" s="63" t="s">
        <v>244</v>
      </c>
      <c r="L49" s="63" t="s">
        <v>243</v>
      </c>
      <c r="M49" s="223"/>
      <c r="N49" s="384" t="s">
        <v>628</v>
      </c>
      <c r="O49" s="385"/>
      <c r="P49" s="389"/>
    </row>
    <row r="50" spans="1:16" ht="17.25" customHeight="1">
      <c r="A50" s="43" t="s">
        <v>44</v>
      </c>
      <c r="B50" s="44" t="s">
        <v>288</v>
      </c>
      <c r="C50" s="45" t="s">
        <v>325</v>
      </c>
      <c r="D50" s="46" t="s">
        <v>250</v>
      </c>
      <c r="E50" s="44" t="s">
        <v>283</v>
      </c>
      <c r="F50" s="44">
        <v>82630869</v>
      </c>
      <c r="G50" s="144"/>
      <c r="H50" s="230"/>
      <c r="I50" s="293"/>
      <c r="J50" s="47">
        <v>1</v>
      </c>
      <c r="K50" s="47"/>
      <c r="L50" s="47"/>
      <c r="M50" s="242"/>
      <c r="N50" s="235"/>
      <c r="O50" s="47"/>
      <c r="P50" s="87"/>
    </row>
    <row r="51" spans="1:16" ht="17.25" customHeight="1">
      <c r="A51" s="43" t="s">
        <v>409</v>
      </c>
      <c r="B51" s="44" t="s">
        <v>410</v>
      </c>
      <c r="C51" s="45" t="s">
        <v>325</v>
      </c>
      <c r="D51" s="46" t="s">
        <v>458</v>
      </c>
      <c r="E51" s="44" t="s">
        <v>283</v>
      </c>
      <c r="F51" s="44"/>
      <c r="G51" s="144"/>
      <c r="H51" s="230"/>
      <c r="I51" s="241"/>
      <c r="J51" s="47">
        <v>1</v>
      </c>
      <c r="K51" s="47"/>
      <c r="L51" s="47"/>
      <c r="M51" s="242"/>
      <c r="N51" s="235"/>
      <c r="O51" s="47"/>
      <c r="P51" s="87"/>
    </row>
    <row r="52" spans="1:16" ht="17.25" customHeight="1">
      <c r="A52" s="43" t="s">
        <v>564</v>
      </c>
      <c r="B52" s="126" t="s">
        <v>566</v>
      </c>
      <c r="C52" s="45" t="s">
        <v>325</v>
      </c>
      <c r="D52" s="46" t="s">
        <v>254</v>
      </c>
      <c r="E52" s="44" t="s">
        <v>283</v>
      </c>
      <c r="F52" s="44"/>
      <c r="G52" s="144"/>
      <c r="H52" s="230"/>
      <c r="I52" s="241"/>
      <c r="J52" s="47"/>
      <c r="K52" s="47"/>
      <c r="L52" s="47"/>
      <c r="M52" s="242"/>
      <c r="N52" s="235"/>
      <c r="O52" s="47"/>
      <c r="P52" s="87"/>
    </row>
    <row r="53" spans="1:16" ht="17.25" customHeight="1">
      <c r="A53" s="43" t="s">
        <v>212</v>
      </c>
      <c r="B53" s="44" t="s">
        <v>485</v>
      </c>
      <c r="C53" s="45" t="s">
        <v>325</v>
      </c>
      <c r="D53" s="46" t="s">
        <v>250</v>
      </c>
      <c r="E53" s="44" t="s">
        <v>251</v>
      </c>
      <c r="F53" s="44"/>
      <c r="G53" s="144"/>
      <c r="H53" s="230"/>
      <c r="I53" s="241"/>
      <c r="J53" s="47"/>
      <c r="K53" s="47"/>
      <c r="L53" s="47"/>
      <c r="M53" s="242"/>
      <c r="N53" s="235"/>
      <c r="O53" s="47"/>
      <c r="P53" s="87"/>
    </row>
    <row r="54" spans="1:16" ht="17.25" customHeight="1">
      <c r="A54" s="43" t="s">
        <v>570</v>
      </c>
      <c r="B54" s="44" t="s">
        <v>530</v>
      </c>
      <c r="C54" s="45" t="s">
        <v>325</v>
      </c>
      <c r="D54" s="46" t="s">
        <v>259</v>
      </c>
      <c r="E54" s="44" t="s">
        <v>283</v>
      </c>
      <c r="F54" s="44"/>
      <c r="G54" s="144"/>
      <c r="H54" s="230"/>
      <c r="I54" s="241"/>
      <c r="J54" s="47"/>
      <c r="K54" s="47"/>
      <c r="L54" s="47">
        <v>1</v>
      </c>
      <c r="M54" s="242"/>
      <c r="N54" s="235"/>
      <c r="O54" s="47"/>
      <c r="P54" s="87"/>
    </row>
    <row r="55" spans="1:16" ht="17.25" customHeight="1">
      <c r="A55" s="43" t="s">
        <v>486</v>
      </c>
      <c r="B55" s="44" t="s">
        <v>487</v>
      </c>
      <c r="C55" s="45" t="s">
        <v>325</v>
      </c>
      <c r="D55" s="46" t="s">
        <v>259</v>
      </c>
      <c r="E55" s="44" t="s">
        <v>251</v>
      </c>
      <c r="F55" s="44"/>
      <c r="G55" s="144"/>
      <c r="H55" s="230"/>
      <c r="I55" s="241"/>
      <c r="J55" s="47"/>
      <c r="K55" s="47"/>
      <c r="L55" s="47"/>
      <c r="M55" s="242"/>
      <c r="N55" s="235"/>
      <c r="O55" s="47"/>
      <c r="P55" s="87"/>
    </row>
    <row r="56" spans="1:16" ht="17.25" customHeight="1">
      <c r="A56" s="43" t="s">
        <v>541</v>
      </c>
      <c r="B56" s="44" t="s">
        <v>542</v>
      </c>
      <c r="C56" s="45" t="s">
        <v>325</v>
      </c>
      <c r="D56" s="46" t="s">
        <v>543</v>
      </c>
      <c r="E56" s="44" t="s">
        <v>283</v>
      </c>
      <c r="F56" s="44"/>
      <c r="G56" s="144"/>
      <c r="H56" s="230"/>
      <c r="I56" s="241"/>
      <c r="J56" s="47"/>
      <c r="K56" s="47"/>
      <c r="L56" s="47"/>
      <c r="M56" s="242"/>
      <c r="N56" s="235"/>
      <c r="O56" s="47"/>
      <c r="P56" s="87"/>
    </row>
    <row r="57" spans="1:16" ht="17.25" customHeight="1">
      <c r="A57" s="43" t="s">
        <v>413</v>
      </c>
      <c r="B57" s="44" t="s">
        <v>414</v>
      </c>
      <c r="C57" s="45" t="s">
        <v>325</v>
      </c>
      <c r="D57" s="46" t="s">
        <v>259</v>
      </c>
      <c r="E57" s="44" t="s">
        <v>283</v>
      </c>
      <c r="F57" s="44"/>
      <c r="G57" s="144">
        <v>1</v>
      </c>
      <c r="H57" s="230" t="s">
        <v>616</v>
      </c>
      <c r="I57" s="241"/>
      <c r="J57" s="47"/>
      <c r="K57" s="47"/>
      <c r="L57" s="47"/>
      <c r="M57" s="242"/>
      <c r="N57" s="235"/>
      <c r="O57" s="47"/>
      <c r="P57" s="87"/>
    </row>
    <row r="58" spans="1:16" ht="17.25" customHeight="1">
      <c r="A58" s="43"/>
      <c r="B58" s="44"/>
      <c r="C58" s="45"/>
      <c r="D58" s="46"/>
      <c r="E58" s="44"/>
      <c r="F58" s="44"/>
      <c r="G58" s="144"/>
      <c r="H58" s="230"/>
      <c r="I58" s="241"/>
      <c r="J58" s="47"/>
      <c r="K58" s="47"/>
      <c r="L58" s="47"/>
      <c r="M58" s="242"/>
      <c r="N58" s="235"/>
      <c r="O58" s="47"/>
      <c r="P58" s="87"/>
    </row>
    <row r="59" spans="1:16" ht="17.25" customHeight="1">
      <c r="A59" s="295" t="s">
        <v>488</v>
      </c>
      <c r="B59" s="127" t="s">
        <v>286</v>
      </c>
      <c r="C59" s="296" t="s">
        <v>325</v>
      </c>
      <c r="D59" s="297" t="s">
        <v>250</v>
      </c>
      <c r="E59" s="127" t="s">
        <v>284</v>
      </c>
      <c r="F59" s="44"/>
      <c r="G59" s="144"/>
      <c r="H59" s="230"/>
      <c r="I59" s="241"/>
      <c r="J59" s="47"/>
      <c r="K59" s="47"/>
      <c r="L59" s="47"/>
      <c r="M59" s="242"/>
      <c r="N59" s="235"/>
      <c r="O59" s="47"/>
      <c r="P59" s="87"/>
    </row>
    <row r="60" spans="1:16" ht="17.25" customHeight="1">
      <c r="A60" s="295" t="s">
        <v>565</v>
      </c>
      <c r="B60" s="127" t="s">
        <v>569</v>
      </c>
      <c r="C60" s="296" t="s">
        <v>325</v>
      </c>
      <c r="D60" s="297" t="s">
        <v>250</v>
      </c>
      <c r="E60" s="127" t="s">
        <v>284</v>
      </c>
      <c r="F60" s="44"/>
      <c r="G60" s="144"/>
      <c r="H60" s="230"/>
      <c r="I60" s="241"/>
      <c r="J60" s="47"/>
      <c r="K60" s="47"/>
      <c r="L60" s="47"/>
      <c r="M60" s="242"/>
      <c r="N60" s="235"/>
      <c r="O60" s="47"/>
      <c r="P60" s="87"/>
    </row>
    <row r="61" spans="1:16" ht="17.25" customHeight="1">
      <c r="A61" s="295" t="s">
        <v>367</v>
      </c>
      <c r="B61" s="127" t="s">
        <v>398</v>
      </c>
      <c r="C61" s="296" t="s">
        <v>325</v>
      </c>
      <c r="D61" s="297" t="s">
        <v>254</v>
      </c>
      <c r="E61" s="127" t="s">
        <v>284</v>
      </c>
      <c r="F61" s="44">
        <v>82489340</v>
      </c>
      <c r="G61" s="144"/>
      <c r="H61" s="230"/>
      <c r="I61" s="241"/>
      <c r="J61" s="47"/>
      <c r="K61" s="47"/>
      <c r="L61" s="47"/>
      <c r="M61" s="242"/>
      <c r="N61" s="235"/>
      <c r="O61" s="47"/>
      <c r="P61" s="87"/>
    </row>
    <row r="62" spans="1:16" ht="17.25" customHeight="1">
      <c r="A62" s="295" t="s">
        <v>411</v>
      </c>
      <c r="B62" s="127" t="s">
        <v>412</v>
      </c>
      <c r="C62" s="296" t="s">
        <v>325</v>
      </c>
      <c r="D62" s="300" t="s">
        <v>250</v>
      </c>
      <c r="E62" s="127" t="s">
        <v>284</v>
      </c>
      <c r="F62" s="44">
        <v>2873222</v>
      </c>
      <c r="G62" s="144"/>
      <c r="H62" s="230"/>
      <c r="I62" s="241">
        <v>1</v>
      </c>
      <c r="J62" s="47"/>
      <c r="K62" s="47"/>
      <c r="L62" s="47"/>
      <c r="M62" s="242"/>
      <c r="N62" s="235"/>
      <c r="O62" s="47"/>
      <c r="P62" s="87"/>
    </row>
    <row r="63" spans="1:16" ht="17.25" customHeight="1">
      <c r="A63" s="320" t="s">
        <v>590</v>
      </c>
      <c r="B63" s="321" t="s">
        <v>591</v>
      </c>
      <c r="C63" s="322" t="s">
        <v>325</v>
      </c>
      <c r="D63" s="153" t="s">
        <v>458</v>
      </c>
      <c r="E63" s="357" t="s">
        <v>284</v>
      </c>
      <c r="F63" s="108"/>
      <c r="G63" s="324"/>
      <c r="H63" s="325"/>
      <c r="I63" s="329"/>
      <c r="J63" s="157"/>
      <c r="K63" s="157" t="s">
        <v>616</v>
      </c>
      <c r="L63" s="157"/>
      <c r="M63" s="254"/>
      <c r="N63" s="264"/>
      <c r="O63" s="157">
        <v>1</v>
      </c>
      <c r="P63" s="121"/>
    </row>
    <row r="64" spans="1:16" ht="17.25" customHeight="1">
      <c r="A64" s="320" t="s">
        <v>534</v>
      </c>
      <c r="B64" s="321" t="s">
        <v>535</v>
      </c>
      <c r="C64" s="322" t="s">
        <v>325</v>
      </c>
      <c r="D64" s="153" t="s">
        <v>254</v>
      </c>
      <c r="E64" s="321" t="s">
        <v>284</v>
      </c>
      <c r="F64" s="108">
        <v>82683497</v>
      </c>
      <c r="G64" s="324"/>
      <c r="H64" s="325"/>
      <c r="I64" s="329"/>
      <c r="J64" s="157"/>
      <c r="K64" s="157">
        <v>1</v>
      </c>
      <c r="L64" s="157" t="s">
        <v>616</v>
      </c>
      <c r="M64" s="254"/>
      <c r="N64" s="264"/>
      <c r="O64" s="157"/>
      <c r="P64" s="121"/>
    </row>
    <row r="65" spans="1:16" ht="17.25" customHeight="1">
      <c r="A65" s="153" t="s">
        <v>551</v>
      </c>
      <c r="B65" s="153" t="s">
        <v>288</v>
      </c>
      <c r="C65" s="315" t="s">
        <v>325</v>
      </c>
      <c r="D65" s="153" t="s">
        <v>254</v>
      </c>
      <c r="E65" s="153" t="s">
        <v>284</v>
      </c>
      <c r="F65" s="50">
        <v>2653353</v>
      </c>
      <c r="G65" s="70"/>
      <c r="H65" s="70"/>
      <c r="I65" s="241"/>
      <c r="J65" s="349"/>
      <c r="K65" s="349"/>
      <c r="L65" s="350"/>
      <c r="M65" s="242"/>
      <c r="N65" s="355"/>
      <c r="O65" s="158"/>
      <c r="P65" s="61"/>
    </row>
    <row r="66" spans="1:16" ht="17.25" customHeight="1">
      <c r="A66" s="153" t="s">
        <v>573</v>
      </c>
      <c r="B66" s="153" t="s">
        <v>574</v>
      </c>
      <c r="C66" s="315" t="s">
        <v>325</v>
      </c>
      <c r="D66" s="153" t="s">
        <v>458</v>
      </c>
      <c r="E66" s="153" t="s">
        <v>284</v>
      </c>
      <c r="F66" s="50"/>
      <c r="G66" s="70"/>
      <c r="H66" s="232"/>
      <c r="I66" s="351"/>
      <c r="J66" s="352">
        <v>1</v>
      </c>
      <c r="K66" s="352"/>
      <c r="L66" s="353"/>
      <c r="M66" s="354"/>
      <c r="N66" s="356"/>
      <c r="O66" s="158"/>
      <c r="P66" s="61"/>
    </row>
    <row r="67" spans="1:16" ht="17.25" customHeight="1">
      <c r="A67" s="312" t="s">
        <v>499</v>
      </c>
      <c r="B67" s="313" t="s">
        <v>500</v>
      </c>
      <c r="C67" s="314" t="s">
        <v>325</v>
      </c>
      <c r="D67" s="313" t="s">
        <v>254</v>
      </c>
      <c r="E67" s="153" t="s">
        <v>284</v>
      </c>
      <c r="F67" s="59"/>
      <c r="G67" s="70"/>
      <c r="H67" s="232"/>
      <c r="I67" s="244"/>
      <c r="J67" s="158"/>
      <c r="K67" s="158"/>
      <c r="L67" s="158"/>
      <c r="M67" s="245"/>
      <c r="N67" s="237"/>
      <c r="O67" s="158"/>
      <c r="P67" s="61"/>
    </row>
    <row r="68" spans="1:16" ht="17.25" customHeight="1">
      <c r="A68" s="312" t="s">
        <v>589</v>
      </c>
      <c r="B68" s="313" t="s">
        <v>531</v>
      </c>
      <c r="C68" s="314" t="s">
        <v>325</v>
      </c>
      <c r="D68" s="153" t="s">
        <v>259</v>
      </c>
      <c r="E68" s="153" t="s">
        <v>284</v>
      </c>
      <c r="F68" s="59"/>
      <c r="G68" s="70"/>
      <c r="H68" s="232">
        <v>1</v>
      </c>
      <c r="I68" s="244"/>
      <c r="J68" s="158" t="s">
        <v>616</v>
      </c>
      <c r="K68" s="158"/>
      <c r="L68" s="158"/>
      <c r="M68" s="245"/>
      <c r="N68" s="237"/>
      <c r="O68" s="158"/>
      <c r="P68" s="61"/>
    </row>
    <row r="69" spans="1:16" ht="17.25" customHeight="1">
      <c r="A69" s="316" t="s">
        <v>399</v>
      </c>
      <c r="B69" s="153" t="s">
        <v>400</v>
      </c>
      <c r="C69" s="315" t="s">
        <v>325</v>
      </c>
      <c r="D69" s="153" t="s">
        <v>259</v>
      </c>
      <c r="E69" s="153" t="s">
        <v>284</v>
      </c>
      <c r="F69" s="50">
        <v>82486698</v>
      </c>
      <c r="G69" s="70"/>
      <c r="H69" s="232"/>
      <c r="I69" s="244"/>
      <c r="J69" s="158"/>
      <c r="K69" s="158"/>
      <c r="L69" s="158"/>
      <c r="M69" s="245"/>
      <c r="N69" s="237"/>
      <c r="O69" s="364">
        <v>1</v>
      </c>
      <c r="P69" s="61"/>
    </row>
    <row r="70" spans="1:16" ht="17.25" customHeight="1">
      <c r="A70" s="295" t="s">
        <v>366</v>
      </c>
      <c r="B70" s="127" t="s">
        <v>397</v>
      </c>
      <c r="C70" s="296" t="s">
        <v>325</v>
      </c>
      <c r="D70" s="297" t="s">
        <v>254</v>
      </c>
      <c r="E70" s="127" t="s">
        <v>284</v>
      </c>
      <c r="F70" s="44">
        <v>82564865</v>
      </c>
      <c r="G70" s="144">
        <v>1</v>
      </c>
      <c r="H70" s="230" t="s">
        <v>616</v>
      </c>
      <c r="I70" s="241"/>
      <c r="J70" s="47"/>
      <c r="K70" s="47"/>
      <c r="L70" s="47"/>
      <c r="M70" s="242"/>
      <c r="N70" s="235"/>
      <c r="O70" s="47"/>
      <c r="P70" s="87"/>
    </row>
    <row r="71" spans="1:16" ht="17.25" customHeight="1">
      <c r="A71" s="295" t="s">
        <v>567</v>
      </c>
      <c r="B71" s="127" t="s">
        <v>568</v>
      </c>
      <c r="C71" s="296" t="s">
        <v>325</v>
      </c>
      <c r="D71" s="297" t="s">
        <v>254</v>
      </c>
      <c r="E71" s="127" t="s">
        <v>284</v>
      </c>
      <c r="F71" s="44"/>
      <c r="G71" s="144"/>
      <c r="H71" s="230"/>
      <c r="I71" s="241"/>
      <c r="J71" s="47"/>
      <c r="K71" s="47">
        <v>1</v>
      </c>
      <c r="L71" s="47" t="s">
        <v>616</v>
      </c>
      <c r="M71" s="242"/>
      <c r="N71" s="235"/>
      <c r="O71" s="47"/>
      <c r="P71" s="87"/>
    </row>
    <row r="72" spans="1:16" ht="17.25" customHeight="1">
      <c r="A72" s="295" t="s">
        <v>564</v>
      </c>
      <c r="B72" s="127" t="s">
        <v>566</v>
      </c>
      <c r="C72" s="296" t="s">
        <v>325</v>
      </c>
      <c r="D72" s="297" t="s">
        <v>254</v>
      </c>
      <c r="E72" s="127" t="s">
        <v>284</v>
      </c>
      <c r="F72" s="44"/>
      <c r="G72" s="144"/>
      <c r="H72" s="230"/>
      <c r="I72" s="241"/>
      <c r="J72" s="47"/>
      <c r="K72" s="47"/>
      <c r="L72" s="47"/>
      <c r="M72" s="242"/>
      <c r="N72" s="235"/>
      <c r="O72" s="47"/>
      <c r="P72" s="87"/>
    </row>
    <row r="73" spans="1:16" ht="17.25" customHeight="1">
      <c r="A73" s="295" t="s">
        <v>401</v>
      </c>
      <c r="B73" s="127" t="s">
        <v>351</v>
      </c>
      <c r="C73" s="296" t="s">
        <v>325</v>
      </c>
      <c r="D73" s="297" t="s">
        <v>259</v>
      </c>
      <c r="E73" s="127" t="s">
        <v>284</v>
      </c>
      <c r="F73" s="44">
        <v>3378654</v>
      </c>
      <c r="G73" s="144">
        <v>1</v>
      </c>
      <c r="H73" s="230"/>
      <c r="I73" s="241"/>
      <c r="J73" s="47"/>
      <c r="K73" s="47"/>
      <c r="L73" s="285"/>
      <c r="M73" s="242"/>
      <c r="N73" s="235"/>
      <c r="O73" s="47"/>
      <c r="P73" s="87"/>
    </row>
    <row r="74" spans="1:16" ht="17.25" customHeight="1">
      <c r="A74" s="295" t="s">
        <v>299</v>
      </c>
      <c r="B74" s="127" t="s">
        <v>396</v>
      </c>
      <c r="C74" s="296" t="s">
        <v>325</v>
      </c>
      <c r="D74" s="297" t="s">
        <v>259</v>
      </c>
      <c r="E74" s="127" t="s">
        <v>284</v>
      </c>
      <c r="F74" s="44">
        <v>82584827</v>
      </c>
      <c r="G74" s="144"/>
      <c r="H74" s="230"/>
      <c r="I74" s="241"/>
      <c r="J74" s="47"/>
      <c r="K74" s="47" t="s">
        <v>616</v>
      </c>
      <c r="L74" s="47">
        <v>1</v>
      </c>
      <c r="M74" s="242"/>
      <c r="N74" s="235"/>
      <c r="O74" s="47"/>
      <c r="P74" s="87"/>
    </row>
    <row r="75" spans="1:16" s="10" customFormat="1" ht="18.75" customHeight="1">
      <c r="A75" s="399" t="s">
        <v>355</v>
      </c>
      <c r="B75" s="399"/>
      <c r="C75" s="399"/>
      <c r="D75" s="399"/>
      <c r="E75" s="98">
        <v>117</v>
      </c>
      <c r="F75" s="98">
        <f>SUM(G75:O75)</f>
        <v>0</v>
      </c>
      <c r="G75" s="97">
        <f aca="true" t="shared" si="6" ref="G75:O75">SUM(G78:G78)</f>
        <v>0</v>
      </c>
      <c r="H75" s="233">
        <f t="shared" si="6"/>
        <v>0</v>
      </c>
      <c r="I75" s="246">
        <f t="shared" si="6"/>
        <v>0</v>
      </c>
      <c r="J75" s="97">
        <f t="shared" si="6"/>
        <v>0</v>
      </c>
      <c r="K75" s="97">
        <f t="shared" si="6"/>
        <v>0</v>
      </c>
      <c r="L75" s="97">
        <f t="shared" si="6"/>
        <v>0</v>
      </c>
      <c r="M75" s="247">
        <f t="shared" si="6"/>
        <v>0</v>
      </c>
      <c r="N75" s="238">
        <f t="shared" si="6"/>
        <v>0</v>
      </c>
      <c r="O75" s="97">
        <f t="shared" si="6"/>
        <v>0</v>
      </c>
      <c r="P75" s="118"/>
    </row>
    <row r="76" spans="1:16" ht="18.75" customHeight="1">
      <c r="A76" s="389" t="s">
        <v>0</v>
      </c>
      <c r="B76" s="389" t="s">
        <v>1</v>
      </c>
      <c r="C76" s="390" t="s">
        <v>227</v>
      </c>
      <c r="D76" s="391" t="s">
        <v>236</v>
      </c>
      <c r="E76" s="392" t="s">
        <v>237</v>
      </c>
      <c r="F76" s="391" t="s">
        <v>238</v>
      </c>
      <c r="G76" s="393" t="s">
        <v>239</v>
      </c>
      <c r="H76" s="394"/>
      <c r="I76" s="397" t="s">
        <v>240</v>
      </c>
      <c r="J76" s="387"/>
      <c r="K76" s="387"/>
      <c r="L76" s="387"/>
      <c r="M76" s="398"/>
      <c r="N76" s="395" t="s">
        <v>241</v>
      </c>
      <c r="O76" s="393"/>
      <c r="P76" s="389" t="s">
        <v>242</v>
      </c>
    </row>
    <row r="77" spans="1:16" ht="18.75" customHeight="1">
      <c r="A77" s="389"/>
      <c r="B77" s="389"/>
      <c r="C77" s="390"/>
      <c r="D77" s="391"/>
      <c r="E77" s="392"/>
      <c r="F77" s="391"/>
      <c r="G77" s="63" t="s">
        <v>243</v>
      </c>
      <c r="H77" s="217" t="s">
        <v>525</v>
      </c>
      <c r="I77" s="374" t="s">
        <v>629</v>
      </c>
      <c r="J77" s="372" t="s">
        <v>630</v>
      </c>
      <c r="K77" s="63" t="s">
        <v>244</v>
      </c>
      <c r="L77" s="63" t="s">
        <v>243</v>
      </c>
      <c r="M77" s="223"/>
      <c r="N77" s="384" t="s">
        <v>628</v>
      </c>
      <c r="O77" s="385"/>
      <c r="P77" s="389"/>
    </row>
    <row r="78" spans="1:16" ht="18.75" customHeight="1">
      <c r="A78" s="308" t="s">
        <v>426</v>
      </c>
      <c r="B78" s="309" t="s">
        <v>405</v>
      </c>
      <c r="C78" s="310" t="s">
        <v>327</v>
      </c>
      <c r="D78" s="311" t="s">
        <v>254</v>
      </c>
      <c r="E78" s="154" t="s">
        <v>252</v>
      </c>
      <c r="F78" s="119">
        <v>408679</v>
      </c>
      <c r="G78" s="82"/>
      <c r="H78" s="231"/>
      <c r="I78" s="243"/>
      <c r="J78" s="82"/>
      <c r="K78" s="82"/>
      <c r="L78" s="82"/>
      <c r="M78" s="248"/>
      <c r="N78" s="239"/>
      <c r="O78" s="96"/>
      <c r="P78" s="62"/>
    </row>
    <row r="79" spans="1:16" s="10" customFormat="1" ht="18.75" customHeight="1">
      <c r="A79" s="399" t="s">
        <v>152</v>
      </c>
      <c r="B79" s="399"/>
      <c r="C79" s="399"/>
      <c r="D79" s="399"/>
      <c r="E79" s="98">
        <v>162</v>
      </c>
      <c r="F79" s="94">
        <f>SUM(G79:O79)</f>
        <v>20</v>
      </c>
      <c r="G79" s="95">
        <f aca="true" t="shared" si="7" ref="G79:O79">SUM(G82:G102)</f>
        <v>2</v>
      </c>
      <c r="H79" s="234">
        <f t="shared" si="7"/>
        <v>0</v>
      </c>
      <c r="I79" s="249">
        <f t="shared" si="7"/>
        <v>1</v>
      </c>
      <c r="J79" s="95">
        <f t="shared" si="7"/>
        <v>8</v>
      </c>
      <c r="K79" s="95">
        <f t="shared" si="7"/>
        <v>1</v>
      </c>
      <c r="L79" s="95">
        <f t="shared" si="7"/>
        <v>5</v>
      </c>
      <c r="M79" s="250">
        <f t="shared" si="7"/>
        <v>0</v>
      </c>
      <c r="N79" s="240">
        <f t="shared" si="7"/>
        <v>0</v>
      </c>
      <c r="O79" s="95">
        <f t="shared" si="7"/>
        <v>3</v>
      </c>
      <c r="P79" s="118"/>
    </row>
    <row r="80" spans="1:16" ht="18.75" customHeight="1">
      <c r="A80" s="389" t="s">
        <v>0</v>
      </c>
      <c r="B80" s="389" t="s">
        <v>1</v>
      </c>
      <c r="C80" s="390" t="s">
        <v>227</v>
      </c>
      <c r="D80" s="391" t="s">
        <v>236</v>
      </c>
      <c r="E80" s="392" t="s">
        <v>237</v>
      </c>
      <c r="F80" s="391" t="s">
        <v>238</v>
      </c>
      <c r="G80" s="393" t="s">
        <v>239</v>
      </c>
      <c r="H80" s="394"/>
      <c r="I80" s="386" t="s">
        <v>240</v>
      </c>
      <c r="J80" s="387"/>
      <c r="K80" s="387"/>
      <c r="L80" s="387"/>
      <c r="M80" s="388"/>
      <c r="N80" s="395" t="s">
        <v>241</v>
      </c>
      <c r="O80" s="393"/>
      <c r="P80" s="389" t="s">
        <v>242</v>
      </c>
    </row>
    <row r="81" spans="1:16" ht="18.75" customHeight="1">
      <c r="A81" s="389"/>
      <c r="B81" s="389"/>
      <c r="C81" s="390"/>
      <c r="D81" s="391"/>
      <c r="E81" s="392"/>
      <c r="F81" s="391"/>
      <c r="G81" s="63" t="s">
        <v>243</v>
      </c>
      <c r="H81" s="217" t="s">
        <v>525</v>
      </c>
      <c r="I81" s="374" t="s">
        <v>629</v>
      </c>
      <c r="J81" s="372" t="s">
        <v>630</v>
      </c>
      <c r="K81" s="63" t="s">
        <v>244</v>
      </c>
      <c r="L81" s="63" t="s">
        <v>243</v>
      </c>
      <c r="M81" s="223"/>
      <c r="N81" s="384" t="s">
        <v>628</v>
      </c>
      <c r="O81" s="385"/>
      <c r="P81" s="389"/>
    </row>
    <row r="82" spans="1:16" ht="18.75" customHeight="1">
      <c r="A82" s="76" t="s">
        <v>507</v>
      </c>
      <c r="B82" s="77" t="s">
        <v>508</v>
      </c>
      <c r="C82" s="78" t="s">
        <v>311</v>
      </c>
      <c r="D82" s="77" t="s">
        <v>454</v>
      </c>
      <c r="E82" s="132" t="s">
        <v>283</v>
      </c>
      <c r="F82" s="77"/>
      <c r="G82" s="210"/>
      <c r="H82" s="218"/>
      <c r="I82" s="224"/>
      <c r="J82" s="83" t="s">
        <v>613</v>
      </c>
      <c r="K82" s="83"/>
      <c r="L82" s="83"/>
      <c r="M82" s="225"/>
      <c r="N82" s="220"/>
      <c r="O82" s="83">
        <v>1</v>
      </c>
      <c r="P82" s="80"/>
    </row>
    <row r="83" spans="1:16" ht="18.75" customHeight="1">
      <c r="A83" s="76" t="s">
        <v>505</v>
      </c>
      <c r="B83" s="77" t="s">
        <v>506</v>
      </c>
      <c r="C83" s="78" t="s">
        <v>311</v>
      </c>
      <c r="D83" s="77" t="s">
        <v>458</v>
      </c>
      <c r="E83" s="77" t="s">
        <v>283</v>
      </c>
      <c r="F83" s="77"/>
      <c r="G83" s="83"/>
      <c r="H83" s="218"/>
      <c r="I83" s="224"/>
      <c r="J83" s="83"/>
      <c r="K83" s="83"/>
      <c r="L83" s="83"/>
      <c r="M83" s="225"/>
      <c r="N83" s="220"/>
      <c r="O83" s="363">
        <v>1</v>
      </c>
      <c r="P83" s="199"/>
    </row>
    <row r="84" spans="1:16" ht="18.75" customHeight="1">
      <c r="A84" s="76" t="s">
        <v>45</v>
      </c>
      <c r="B84" s="77" t="s">
        <v>312</v>
      </c>
      <c r="C84" s="78" t="s">
        <v>311</v>
      </c>
      <c r="D84" s="77" t="s">
        <v>254</v>
      </c>
      <c r="E84" s="77" t="s">
        <v>283</v>
      </c>
      <c r="F84" s="77">
        <v>82515504</v>
      </c>
      <c r="G84" s="83"/>
      <c r="H84" s="218"/>
      <c r="I84" s="226"/>
      <c r="J84" s="79"/>
      <c r="K84" s="79"/>
      <c r="L84" s="79"/>
      <c r="M84" s="227"/>
      <c r="N84" s="221"/>
      <c r="O84" s="79"/>
      <c r="P84" s="80"/>
    </row>
    <row r="85" spans="1:16" ht="18.75" customHeight="1">
      <c r="A85" s="76" t="s">
        <v>281</v>
      </c>
      <c r="B85" s="77" t="s">
        <v>282</v>
      </c>
      <c r="C85" s="78" t="s">
        <v>311</v>
      </c>
      <c r="D85" s="77" t="s">
        <v>250</v>
      </c>
      <c r="E85" s="77" t="s">
        <v>283</v>
      </c>
      <c r="F85" s="77">
        <v>82451249</v>
      </c>
      <c r="G85" s="83"/>
      <c r="H85" s="218"/>
      <c r="I85" s="224"/>
      <c r="J85" s="83"/>
      <c r="K85" s="83" t="s">
        <v>616</v>
      </c>
      <c r="L85" s="83">
        <v>1</v>
      </c>
      <c r="M85" s="225"/>
      <c r="N85" s="220"/>
      <c r="O85" s="83"/>
      <c r="P85" s="200"/>
    </row>
    <row r="86" spans="1:16" ht="18.75" customHeight="1">
      <c r="A86" s="76" t="s">
        <v>281</v>
      </c>
      <c r="B86" s="77" t="s">
        <v>459</v>
      </c>
      <c r="C86" s="78"/>
      <c r="D86" s="77"/>
      <c r="E86" s="77" t="s">
        <v>283</v>
      </c>
      <c r="F86" s="77"/>
      <c r="G86" s="210"/>
      <c r="H86" s="218"/>
      <c r="I86" s="224"/>
      <c r="J86" s="83"/>
      <c r="K86" s="83" t="s">
        <v>616</v>
      </c>
      <c r="L86" s="83">
        <v>1</v>
      </c>
      <c r="M86" s="225"/>
      <c r="N86" s="220"/>
      <c r="O86" s="83"/>
      <c r="P86" s="198"/>
    </row>
    <row r="87" spans="1:16" ht="18.75" customHeight="1">
      <c r="A87" s="298" t="s">
        <v>313</v>
      </c>
      <c r="B87" s="134" t="s">
        <v>249</v>
      </c>
      <c r="C87" s="299" t="s">
        <v>311</v>
      </c>
      <c r="D87" s="134" t="s">
        <v>254</v>
      </c>
      <c r="E87" s="134" t="s">
        <v>284</v>
      </c>
      <c r="F87" s="77">
        <v>82683686</v>
      </c>
      <c r="G87" s="83"/>
      <c r="H87" s="218"/>
      <c r="I87" s="224"/>
      <c r="J87" s="83">
        <v>1</v>
      </c>
      <c r="K87" s="83" t="s">
        <v>616</v>
      </c>
      <c r="L87" s="83"/>
      <c r="M87" s="225"/>
      <c r="N87" s="220"/>
      <c r="O87" s="83"/>
      <c r="P87" s="148"/>
    </row>
    <row r="88" spans="1:16" ht="18.75" customHeight="1">
      <c r="A88" s="298" t="s">
        <v>504</v>
      </c>
      <c r="B88" s="134" t="s">
        <v>310</v>
      </c>
      <c r="C88" s="299" t="s">
        <v>311</v>
      </c>
      <c r="D88" s="134" t="s">
        <v>456</v>
      </c>
      <c r="E88" s="134" t="s">
        <v>284</v>
      </c>
      <c r="F88" s="77"/>
      <c r="G88" s="210"/>
      <c r="H88" s="218"/>
      <c r="I88" s="224"/>
      <c r="J88" s="83"/>
      <c r="K88" s="83" t="s">
        <v>616</v>
      </c>
      <c r="L88" s="83">
        <v>1</v>
      </c>
      <c r="M88" s="225"/>
      <c r="N88" s="220"/>
      <c r="O88" s="83"/>
      <c r="P88" s="80"/>
    </row>
    <row r="89" spans="1:16" ht="18.75" customHeight="1">
      <c r="A89" s="346" t="s">
        <v>560</v>
      </c>
      <c r="B89" s="134" t="s">
        <v>619</v>
      </c>
      <c r="C89" s="299" t="s">
        <v>311</v>
      </c>
      <c r="D89" s="134" t="s">
        <v>561</v>
      </c>
      <c r="E89" s="134" t="s">
        <v>284</v>
      </c>
      <c r="F89" s="77"/>
      <c r="G89" s="210"/>
      <c r="H89" s="218"/>
      <c r="I89" s="224"/>
      <c r="J89" s="83"/>
      <c r="K89" s="83" t="s">
        <v>613</v>
      </c>
      <c r="L89" s="83">
        <v>1</v>
      </c>
      <c r="M89" s="225"/>
      <c r="N89" s="220"/>
      <c r="O89" s="83"/>
      <c r="P89" s="80"/>
    </row>
    <row r="90" spans="1:16" ht="18.75" customHeight="1">
      <c r="A90" s="346" t="s">
        <v>617</v>
      </c>
      <c r="B90" s="134" t="s">
        <v>618</v>
      </c>
      <c r="C90" s="299" t="s">
        <v>311</v>
      </c>
      <c r="D90" s="134" t="s">
        <v>363</v>
      </c>
      <c r="E90" s="134" t="s">
        <v>284</v>
      </c>
      <c r="F90" s="77"/>
      <c r="G90" s="210"/>
      <c r="H90" s="218"/>
      <c r="I90" s="224"/>
      <c r="J90" s="83">
        <v>1</v>
      </c>
      <c r="K90" s="83"/>
      <c r="L90" s="83"/>
      <c r="M90" s="225"/>
      <c r="N90" s="220"/>
      <c r="O90" s="83" t="s">
        <v>613</v>
      </c>
      <c r="P90" s="80"/>
    </row>
    <row r="91" spans="1:16" ht="18.75" customHeight="1">
      <c r="A91" s="298" t="s">
        <v>550</v>
      </c>
      <c r="B91" s="134" t="s">
        <v>535</v>
      </c>
      <c r="C91" s="299" t="s">
        <v>311</v>
      </c>
      <c r="D91" s="134" t="s">
        <v>254</v>
      </c>
      <c r="E91" s="134" t="s">
        <v>284</v>
      </c>
      <c r="F91" s="77"/>
      <c r="G91" s="210"/>
      <c r="H91" s="218"/>
      <c r="I91" s="224">
        <v>1</v>
      </c>
      <c r="J91" s="363"/>
      <c r="K91" s="83"/>
      <c r="L91" s="83"/>
      <c r="M91" s="225" t="s">
        <v>613</v>
      </c>
      <c r="N91" s="220"/>
      <c r="O91" s="83"/>
      <c r="P91" s="80"/>
    </row>
    <row r="92" spans="1:16" ht="18.75" customHeight="1">
      <c r="A92" s="298" t="s">
        <v>620</v>
      </c>
      <c r="B92" s="134" t="s">
        <v>621</v>
      </c>
      <c r="C92" s="299" t="s">
        <v>311</v>
      </c>
      <c r="D92" s="134" t="s">
        <v>543</v>
      </c>
      <c r="E92" s="134" t="s">
        <v>284</v>
      </c>
      <c r="F92" s="77"/>
      <c r="G92" s="210"/>
      <c r="H92" s="218"/>
      <c r="I92" s="224"/>
      <c r="J92" s="83">
        <v>1</v>
      </c>
      <c r="K92" s="83" t="s">
        <v>613</v>
      </c>
      <c r="L92" s="83"/>
      <c r="M92" s="225"/>
      <c r="N92" s="220"/>
      <c r="O92" s="83"/>
      <c r="P92" s="80"/>
    </row>
    <row r="93" spans="1:16" ht="18.75" customHeight="1">
      <c r="A93" s="298" t="s">
        <v>53</v>
      </c>
      <c r="B93" s="134" t="s">
        <v>604</v>
      </c>
      <c r="C93" s="299" t="s">
        <v>311</v>
      </c>
      <c r="D93" s="134" t="s">
        <v>254</v>
      </c>
      <c r="E93" s="134" t="s">
        <v>284</v>
      </c>
      <c r="F93" s="77">
        <v>82633830</v>
      </c>
      <c r="G93" s="210"/>
      <c r="H93" s="218"/>
      <c r="I93" s="224"/>
      <c r="J93" s="83">
        <v>1</v>
      </c>
      <c r="K93" s="83"/>
      <c r="L93" s="83"/>
      <c r="M93" s="225"/>
      <c r="N93" s="220"/>
      <c r="O93" s="83" t="s">
        <v>613</v>
      </c>
      <c r="P93" s="80"/>
    </row>
    <row r="94" spans="1:16" ht="18.75" customHeight="1">
      <c r="A94" s="298" t="s">
        <v>403</v>
      </c>
      <c r="B94" s="134" t="s">
        <v>404</v>
      </c>
      <c r="C94" s="299" t="s">
        <v>311</v>
      </c>
      <c r="D94" s="134" t="s">
        <v>250</v>
      </c>
      <c r="E94" s="134" t="s">
        <v>284</v>
      </c>
      <c r="F94" s="77"/>
      <c r="G94" s="83"/>
      <c r="H94" s="218"/>
      <c r="I94" s="226"/>
      <c r="J94" s="79"/>
      <c r="K94" s="79"/>
      <c r="L94" s="79"/>
      <c r="M94" s="227"/>
      <c r="N94" s="221" t="s">
        <v>613</v>
      </c>
      <c r="O94" s="79">
        <v>1</v>
      </c>
      <c r="P94" s="80"/>
    </row>
    <row r="95" spans="1:16" ht="18.75" customHeight="1">
      <c r="A95" s="298" t="s">
        <v>622</v>
      </c>
      <c r="B95" s="134" t="s">
        <v>267</v>
      </c>
      <c r="C95" s="299" t="s">
        <v>311</v>
      </c>
      <c r="D95" s="134" t="s">
        <v>254</v>
      </c>
      <c r="E95" s="134" t="s">
        <v>284</v>
      </c>
      <c r="F95" s="77"/>
      <c r="G95" s="83">
        <v>1</v>
      </c>
      <c r="H95" s="218"/>
      <c r="I95" s="226"/>
      <c r="J95" s="79" t="s">
        <v>613</v>
      </c>
      <c r="K95" s="79"/>
      <c r="L95" s="79"/>
      <c r="M95" s="227"/>
      <c r="N95" s="221"/>
      <c r="O95" s="79"/>
      <c r="P95" s="80"/>
    </row>
    <row r="96" spans="1:16" ht="18.75" customHeight="1">
      <c r="A96" s="298" t="s">
        <v>285</v>
      </c>
      <c r="B96" s="134" t="s">
        <v>286</v>
      </c>
      <c r="C96" s="299" t="s">
        <v>311</v>
      </c>
      <c r="D96" s="134" t="s">
        <v>259</v>
      </c>
      <c r="E96" s="134" t="s">
        <v>284</v>
      </c>
      <c r="F96" s="77">
        <v>82514287</v>
      </c>
      <c r="G96" s="83">
        <v>1</v>
      </c>
      <c r="H96" s="218"/>
      <c r="I96" s="226"/>
      <c r="J96" s="79" t="s">
        <v>613</v>
      </c>
      <c r="K96" s="79"/>
      <c r="L96" s="79"/>
      <c r="M96" s="227"/>
      <c r="N96" s="221"/>
      <c r="O96" s="79"/>
      <c r="P96" s="80"/>
    </row>
    <row r="97" spans="1:16" ht="18.75" customHeight="1">
      <c r="A97" s="298" t="s">
        <v>623</v>
      </c>
      <c r="B97" s="134" t="s">
        <v>624</v>
      </c>
      <c r="C97" s="299" t="s">
        <v>311</v>
      </c>
      <c r="D97" s="134" t="s">
        <v>543</v>
      </c>
      <c r="E97" s="134" t="s">
        <v>284</v>
      </c>
      <c r="F97" s="77"/>
      <c r="G97" s="83"/>
      <c r="H97" s="218"/>
      <c r="I97" s="226"/>
      <c r="J97" s="79">
        <v>1</v>
      </c>
      <c r="K97" s="79" t="s">
        <v>616</v>
      </c>
      <c r="L97" s="79"/>
      <c r="M97" s="227"/>
      <c r="N97" s="221"/>
      <c r="O97" s="79"/>
      <c r="P97" s="80"/>
    </row>
    <row r="98" spans="1:16" ht="18.75" customHeight="1">
      <c r="A98" s="298" t="s">
        <v>290</v>
      </c>
      <c r="B98" s="134" t="s">
        <v>291</v>
      </c>
      <c r="C98" s="299" t="s">
        <v>311</v>
      </c>
      <c r="D98" s="134" t="s">
        <v>454</v>
      </c>
      <c r="E98" s="134" t="s">
        <v>284</v>
      </c>
      <c r="F98" s="77">
        <v>2913115</v>
      </c>
      <c r="G98" s="83"/>
      <c r="H98" s="218"/>
      <c r="I98" s="224"/>
      <c r="J98" s="83">
        <v>1</v>
      </c>
      <c r="K98" s="83" t="s">
        <v>616</v>
      </c>
      <c r="L98" s="83"/>
      <c r="M98" s="225"/>
      <c r="N98" s="220"/>
      <c r="O98" s="83"/>
      <c r="P98" s="80"/>
    </row>
    <row r="99" spans="1:16" ht="18.75" customHeight="1">
      <c r="A99" s="298" t="s">
        <v>281</v>
      </c>
      <c r="B99" s="134" t="s">
        <v>449</v>
      </c>
      <c r="C99" s="299" t="s">
        <v>311</v>
      </c>
      <c r="D99" s="134" t="s">
        <v>254</v>
      </c>
      <c r="E99" s="134" t="s">
        <v>252</v>
      </c>
      <c r="F99" s="77"/>
      <c r="G99" s="83"/>
      <c r="H99" s="218"/>
      <c r="I99" s="226"/>
      <c r="J99" s="79"/>
      <c r="K99" s="79">
        <v>1</v>
      </c>
      <c r="L99" s="79" t="s">
        <v>616</v>
      </c>
      <c r="M99" s="227"/>
      <c r="N99" s="221"/>
      <c r="O99" s="79"/>
      <c r="P99" s="80"/>
    </row>
    <row r="100" spans="1:16" ht="18.75" customHeight="1">
      <c r="A100" s="298" t="s">
        <v>281</v>
      </c>
      <c r="B100" s="134" t="s">
        <v>310</v>
      </c>
      <c r="C100" s="299" t="s">
        <v>311</v>
      </c>
      <c r="D100" s="134" t="s">
        <v>456</v>
      </c>
      <c r="E100" s="134" t="s">
        <v>284</v>
      </c>
      <c r="F100" s="77">
        <v>82630560</v>
      </c>
      <c r="G100" s="83"/>
      <c r="H100" s="218"/>
      <c r="I100" s="226"/>
      <c r="J100" s="79"/>
      <c r="K100" s="79" t="s">
        <v>616</v>
      </c>
      <c r="L100" s="79">
        <v>1</v>
      </c>
      <c r="M100" s="227"/>
      <c r="N100" s="221"/>
      <c r="O100" s="79"/>
      <c r="P100" s="80"/>
    </row>
    <row r="101" spans="1:16" ht="18.75" customHeight="1">
      <c r="A101" s="298" t="s">
        <v>289</v>
      </c>
      <c r="B101" s="134" t="s">
        <v>288</v>
      </c>
      <c r="C101" s="299" t="s">
        <v>311</v>
      </c>
      <c r="D101" s="134" t="s">
        <v>250</v>
      </c>
      <c r="E101" s="134" t="s">
        <v>284</v>
      </c>
      <c r="F101" s="77">
        <v>82425224</v>
      </c>
      <c r="G101" s="83"/>
      <c r="H101" s="218"/>
      <c r="I101" s="226"/>
      <c r="J101" s="79">
        <v>1</v>
      </c>
      <c r="K101" s="79" t="s">
        <v>616</v>
      </c>
      <c r="L101" s="79"/>
      <c r="M101" s="227"/>
      <c r="N101" s="221"/>
      <c r="O101" s="79"/>
      <c r="P101" s="80"/>
    </row>
    <row r="102" spans="1:16" ht="18.75" customHeight="1">
      <c r="A102" s="298" t="s">
        <v>450</v>
      </c>
      <c r="B102" s="134" t="s">
        <v>451</v>
      </c>
      <c r="C102" s="299" t="s">
        <v>311</v>
      </c>
      <c r="D102" s="134" t="s">
        <v>254</v>
      </c>
      <c r="E102" s="134" t="s">
        <v>252</v>
      </c>
      <c r="F102" s="77"/>
      <c r="G102" s="83"/>
      <c r="H102" s="218"/>
      <c r="I102" s="226"/>
      <c r="J102" s="79">
        <v>1</v>
      </c>
      <c r="K102" s="79" t="s">
        <v>616</v>
      </c>
      <c r="L102" s="79"/>
      <c r="M102" s="227"/>
      <c r="N102" s="221"/>
      <c r="O102" s="79"/>
      <c r="P102" s="80"/>
    </row>
    <row r="103" spans="1:16" s="10" customFormat="1" ht="18.75" customHeight="1">
      <c r="A103" s="396" t="s">
        <v>158</v>
      </c>
      <c r="B103" s="396"/>
      <c r="C103" s="396"/>
      <c r="D103" s="396"/>
      <c r="E103" s="123">
        <v>170</v>
      </c>
      <c r="F103" s="123">
        <f>SUM(G103:O103)</f>
        <v>3</v>
      </c>
      <c r="G103" s="91">
        <f>SUM(G106:G109)</f>
        <v>0</v>
      </c>
      <c r="H103" s="91">
        <f>SUM(H106:H109)</f>
        <v>0</v>
      </c>
      <c r="I103" s="91">
        <f aca="true" t="shared" si="8" ref="I103:O103">SUM(I106:I109)</f>
        <v>0</v>
      </c>
      <c r="J103" s="91">
        <f t="shared" si="8"/>
        <v>0</v>
      </c>
      <c r="K103" s="91">
        <f t="shared" si="8"/>
        <v>0</v>
      </c>
      <c r="L103" s="91">
        <f t="shared" si="8"/>
        <v>3</v>
      </c>
      <c r="M103" s="229">
        <f t="shared" si="8"/>
        <v>0</v>
      </c>
      <c r="N103" s="222">
        <f t="shared" si="8"/>
        <v>0</v>
      </c>
      <c r="O103" s="91">
        <f t="shared" si="8"/>
        <v>0</v>
      </c>
      <c r="P103" s="124"/>
    </row>
    <row r="104" spans="1:16" ht="18.75" customHeight="1">
      <c r="A104" s="389" t="s">
        <v>0</v>
      </c>
      <c r="B104" s="389" t="s">
        <v>1</v>
      </c>
      <c r="C104" s="390" t="s">
        <v>227</v>
      </c>
      <c r="D104" s="391" t="s">
        <v>236</v>
      </c>
      <c r="E104" s="392" t="s">
        <v>237</v>
      </c>
      <c r="F104" s="391" t="s">
        <v>238</v>
      </c>
      <c r="G104" s="393" t="s">
        <v>239</v>
      </c>
      <c r="H104" s="394"/>
      <c r="I104" s="386" t="s">
        <v>240</v>
      </c>
      <c r="J104" s="387"/>
      <c r="K104" s="387"/>
      <c r="L104" s="387"/>
      <c r="M104" s="388"/>
      <c r="N104" s="395" t="s">
        <v>241</v>
      </c>
      <c r="O104" s="393"/>
      <c r="P104" s="389" t="s">
        <v>242</v>
      </c>
    </row>
    <row r="105" spans="1:16" ht="18.75" customHeight="1">
      <c r="A105" s="389"/>
      <c r="B105" s="389"/>
      <c r="C105" s="390"/>
      <c r="D105" s="391"/>
      <c r="E105" s="392"/>
      <c r="F105" s="391"/>
      <c r="G105" s="63" t="s">
        <v>243</v>
      </c>
      <c r="H105" s="217" t="s">
        <v>525</v>
      </c>
      <c r="I105" s="374" t="s">
        <v>629</v>
      </c>
      <c r="J105" s="372" t="s">
        <v>630</v>
      </c>
      <c r="K105" s="63" t="s">
        <v>244</v>
      </c>
      <c r="L105" s="63" t="s">
        <v>243</v>
      </c>
      <c r="M105" s="223"/>
      <c r="N105" s="384" t="s">
        <v>628</v>
      </c>
      <c r="O105" s="385"/>
      <c r="P105" s="389"/>
    </row>
    <row r="106" spans="1:16" ht="17.25" customHeight="1">
      <c r="A106" s="102" t="s">
        <v>544</v>
      </c>
      <c r="B106" s="103" t="s">
        <v>545</v>
      </c>
      <c r="C106" s="104" t="s">
        <v>301</v>
      </c>
      <c r="D106" s="105" t="s">
        <v>259</v>
      </c>
      <c r="E106" s="103" t="s">
        <v>283</v>
      </c>
      <c r="F106" s="103"/>
      <c r="G106" s="211"/>
      <c r="H106" s="265"/>
      <c r="I106" s="273"/>
      <c r="J106" s="122"/>
      <c r="K106" s="122"/>
      <c r="L106" s="47"/>
      <c r="M106" s="274"/>
      <c r="N106" s="268"/>
      <c r="O106" s="122"/>
      <c r="P106" s="87"/>
    </row>
    <row r="107" spans="1:16" ht="17.25" customHeight="1">
      <c r="A107" s="102" t="s">
        <v>303</v>
      </c>
      <c r="B107" s="103" t="s">
        <v>268</v>
      </c>
      <c r="C107" s="104" t="s">
        <v>301</v>
      </c>
      <c r="D107" s="105" t="s">
        <v>456</v>
      </c>
      <c r="E107" s="103" t="s">
        <v>283</v>
      </c>
      <c r="F107" s="103"/>
      <c r="G107" s="211"/>
      <c r="H107" s="265"/>
      <c r="I107" s="273"/>
      <c r="J107" s="122"/>
      <c r="K107" s="122"/>
      <c r="L107" s="47">
        <v>1</v>
      </c>
      <c r="M107" s="274" t="s">
        <v>616</v>
      </c>
      <c r="N107" s="268"/>
      <c r="O107" s="122"/>
      <c r="P107" s="87"/>
    </row>
    <row r="108" spans="1:16" ht="17.25" customHeight="1">
      <c r="A108" s="305" t="s">
        <v>303</v>
      </c>
      <c r="B108" s="152" t="s">
        <v>269</v>
      </c>
      <c r="C108" s="306" t="s">
        <v>301</v>
      </c>
      <c r="D108" s="307" t="s">
        <v>254</v>
      </c>
      <c r="E108" s="152" t="s">
        <v>284</v>
      </c>
      <c r="F108" s="103"/>
      <c r="G108" s="211"/>
      <c r="H108" s="265"/>
      <c r="I108" s="273"/>
      <c r="J108" s="122"/>
      <c r="K108" s="122"/>
      <c r="L108" s="47">
        <v>1</v>
      </c>
      <c r="M108" s="274" t="s">
        <v>616</v>
      </c>
      <c r="N108" s="268"/>
      <c r="O108" s="122"/>
      <c r="P108" s="87"/>
    </row>
    <row r="109" spans="1:16" ht="17.25" customHeight="1">
      <c r="A109" s="305" t="s">
        <v>303</v>
      </c>
      <c r="B109" s="152" t="s">
        <v>408</v>
      </c>
      <c r="C109" s="306" t="s">
        <v>301</v>
      </c>
      <c r="D109" s="307" t="s">
        <v>456</v>
      </c>
      <c r="E109" s="152" t="s">
        <v>284</v>
      </c>
      <c r="F109" s="103"/>
      <c r="G109" s="211"/>
      <c r="H109" s="265"/>
      <c r="I109" s="273"/>
      <c r="J109" s="122"/>
      <c r="K109" s="122"/>
      <c r="L109" s="122">
        <v>1</v>
      </c>
      <c r="M109" s="274" t="s">
        <v>616</v>
      </c>
      <c r="N109" s="268"/>
      <c r="O109" s="122"/>
      <c r="P109" s="87"/>
    </row>
    <row r="110" spans="1:16" ht="18.75" customHeight="1">
      <c r="A110" s="65"/>
      <c r="B110" s="50"/>
      <c r="C110" s="58"/>
      <c r="D110" s="50"/>
      <c r="E110" s="3"/>
      <c r="F110" s="50"/>
      <c r="G110" s="70"/>
      <c r="H110" s="232"/>
      <c r="I110" s="275"/>
      <c r="J110" s="70"/>
      <c r="K110" s="70"/>
      <c r="L110" s="70"/>
      <c r="M110" s="276"/>
      <c r="N110" s="269"/>
      <c r="O110" s="70"/>
      <c r="P110" s="60"/>
    </row>
    <row r="111" spans="1:16" s="10" customFormat="1" ht="18.75" customHeight="1">
      <c r="A111" s="396" t="s">
        <v>494</v>
      </c>
      <c r="B111" s="396"/>
      <c r="C111" s="396"/>
      <c r="D111" s="396"/>
      <c r="E111" s="123">
        <v>274</v>
      </c>
      <c r="F111" s="123">
        <f>SUM(G111:O111)</f>
        <v>6</v>
      </c>
      <c r="G111" s="91">
        <f aca="true" t="shared" si="9" ref="G111:O111">SUM(G114:G123)</f>
        <v>1</v>
      </c>
      <c r="H111" s="219">
        <f t="shared" si="9"/>
        <v>3</v>
      </c>
      <c r="I111" s="228">
        <f t="shared" si="9"/>
        <v>1</v>
      </c>
      <c r="J111" s="91">
        <f t="shared" si="9"/>
        <v>0</v>
      </c>
      <c r="K111" s="91">
        <f t="shared" si="9"/>
        <v>1</v>
      </c>
      <c r="L111" s="91">
        <f t="shared" si="9"/>
        <v>0</v>
      </c>
      <c r="M111" s="229">
        <f t="shared" si="9"/>
        <v>0</v>
      </c>
      <c r="N111" s="222">
        <f t="shared" si="9"/>
        <v>0</v>
      </c>
      <c r="O111" s="91">
        <f t="shared" si="9"/>
        <v>0</v>
      </c>
      <c r="P111" s="120"/>
    </row>
    <row r="112" spans="1:16" ht="18.75" customHeight="1">
      <c r="A112" s="389" t="s">
        <v>0</v>
      </c>
      <c r="B112" s="389" t="s">
        <v>1</v>
      </c>
      <c r="C112" s="390" t="s">
        <v>227</v>
      </c>
      <c r="D112" s="391" t="s">
        <v>236</v>
      </c>
      <c r="E112" s="392" t="s">
        <v>237</v>
      </c>
      <c r="F112" s="391" t="s">
        <v>238</v>
      </c>
      <c r="G112" s="393" t="s">
        <v>239</v>
      </c>
      <c r="H112" s="394"/>
      <c r="I112" s="386" t="s">
        <v>240</v>
      </c>
      <c r="J112" s="387"/>
      <c r="K112" s="387"/>
      <c r="L112" s="387"/>
      <c r="M112" s="388"/>
      <c r="N112" s="395" t="s">
        <v>241</v>
      </c>
      <c r="O112" s="393"/>
      <c r="P112" s="389" t="s">
        <v>242</v>
      </c>
    </row>
    <row r="113" spans="1:16" ht="18.75" customHeight="1">
      <c r="A113" s="389"/>
      <c r="B113" s="389"/>
      <c r="C113" s="390"/>
      <c r="D113" s="391"/>
      <c r="E113" s="392"/>
      <c r="F113" s="391"/>
      <c r="G113" s="63" t="s">
        <v>243</v>
      </c>
      <c r="H113" s="217" t="s">
        <v>525</v>
      </c>
      <c r="I113" s="374" t="s">
        <v>629</v>
      </c>
      <c r="J113" s="372" t="s">
        <v>630</v>
      </c>
      <c r="K113" s="63" t="s">
        <v>244</v>
      </c>
      <c r="L113" s="63" t="s">
        <v>243</v>
      </c>
      <c r="M113" s="223"/>
      <c r="N113" s="384" t="s">
        <v>628</v>
      </c>
      <c r="O113" s="385"/>
      <c r="P113" s="389"/>
    </row>
    <row r="114" spans="1:16" ht="17.25" customHeight="1">
      <c r="A114" s="295" t="s">
        <v>339</v>
      </c>
      <c r="B114" s="127" t="s">
        <v>340</v>
      </c>
      <c r="C114" s="296" t="str">
        <f>'[5]4 crit.10m'!$K$4</f>
        <v>274</v>
      </c>
      <c r="D114" s="297" t="s">
        <v>254</v>
      </c>
      <c r="E114" s="127" t="s">
        <v>284</v>
      </c>
      <c r="F114" s="44" t="s">
        <v>341</v>
      </c>
      <c r="G114" s="144"/>
      <c r="H114" s="230"/>
      <c r="I114" s="262"/>
      <c r="J114" s="47"/>
      <c r="K114" s="47"/>
      <c r="L114" s="47"/>
      <c r="M114" s="263"/>
      <c r="N114" s="251"/>
      <c r="O114" s="48"/>
      <c r="P114" s="87"/>
    </row>
    <row r="115" spans="1:16" ht="17.25" customHeight="1">
      <c r="A115" s="295" t="s">
        <v>342</v>
      </c>
      <c r="B115" s="127" t="s">
        <v>343</v>
      </c>
      <c r="C115" s="296" t="str">
        <f>'[5]4 crit.10m'!$K$4</f>
        <v>274</v>
      </c>
      <c r="D115" s="297" t="s">
        <v>259</v>
      </c>
      <c r="E115" s="127" t="s">
        <v>284</v>
      </c>
      <c r="F115" s="44" t="s">
        <v>344</v>
      </c>
      <c r="G115" s="144">
        <v>1</v>
      </c>
      <c r="H115" s="230"/>
      <c r="I115" s="262"/>
      <c r="J115" s="47"/>
      <c r="K115" s="47"/>
      <c r="L115" s="47"/>
      <c r="M115" s="263"/>
      <c r="N115" s="235"/>
      <c r="O115" s="47"/>
      <c r="P115" s="87"/>
    </row>
    <row r="116" spans="1:16" ht="17.25" customHeight="1">
      <c r="A116" s="295" t="s">
        <v>528</v>
      </c>
      <c r="B116" s="127" t="s">
        <v>345</v>
      </c>
      <c r="C116" s="296" t="s">
        <v>300</v>
      </c>
      <c r="D116" s="297" t="s">
        <v>250</v>
      </c>
      <c r="E116" s="127" t="s">
        <v>284</v>
      </c>
      <c r="F116" s="44">
        <v>3364127</v>
      </c>
      <c r="G116" s="144"/>
      <c r="H116" s="230"/>
      <c r="I116" s="262"/>
      <c r="J116" s="47"/>
      <c r="K116" s="47"/>
      <c r="L116" s="47"/>
      <c r="M116" s="263"/>
      <c r="N116" s="251"/>
      <c r="O116" s="48"/>
      <c r="P116" s="87"/>
    </row>
    <row r="117" spans="1:16" ht="17.25" customHeight="1">
      <c r="A117" s="295" t="s">
        <v>627</v>
      </c>
      <c r="B117" s="127" t="s">
        <v>432</v>
      </c>
      <c r="C117" s="296" t="s">
        <v>300</v>
      </c>
      <c r="D117" s="297" t="s">
        <v>254</v>
      </c>
      <c r="E117" s="127" t="s">
        <v>284</v>
      </c>
      <c r="F117" s="44"/>
      <c r="G117" s="144"/>
      <c r="H117" s="230">
        <v>1</v>
      </c>
      <c r="I117" s="262"/>
      <c r="J117" s="47"/>
      <c r="K117" s="47"/>
      <c r="L117" s="47"/>
      <c r="M117" s="263"/>
      <c r="N117" s="251"/>
      <c r="O117" s="48"/>
      <c r="P117" s="87"/>
    </row>
    <row r="118" spans="1:16" ht="17.25" customHeight="1">
      <c r="A118" s="127" t="s">
        <v>512</v>
      </c>
      <c r="B118" s="127" t="s">
        <v>354</v>
      </c>
      <c r="C118" s="296" t="s">
        <v>300</v>
      </c>
      <c r="D118" s="297" t="s">
        <v>254</v>
      </c>
      <c r="E118" s="127" t="s">
        <v>284</v>
      </c>
      <c r="F118" s="45" t="s">
        <v>529</v>
      </c>
      <c r="G118" s="144"/>
      <c r="H118" s="230">
        <v>1</v>
      </c>
      <c r="I118" s="262"/>
      <c r="J118" s="47"/>
      <c r="K118" s="47"/>
      <c r="L118" s="47"/>
      <c r="M118" s="263"/>
      <c r="N118" s="251"/>
      <c r="O118" s="48"/>
      <c r="P118" s="87"/>
    </row>
    <row r="119" spans="1:16" ht="17.25" customHeight="1">
      <c r="A119" s="127" t="s">
        <v>347</v>
      </c>
      <c r="B119" s="127" t="s">
        <v>348</v>
      </c>
      <c r="C119" s="296" t="str">
        <f>'[5]4 crit.10m'!$K$4</f>
        <v>274</v>
      </c>
      <c r="D119" s="297" t="s">
        <v>254</v>
      </c>
      <c r="E119" s="127" t="s">
        <v>284</v>
      </c>
      <c r="F119" s="44" t="s">
        <v>349</v>
      </c>
      <c r="G119" s="144"/>
      <c r="H119" s="230"/>
      <c r="I119" s="262"/>
      <c r="J119" s="47"/>
      <c r="K119" s="47"/>
      <c r="L119" s="47"/>
      <c r="M119" s="263"/>
      <c r="N119" s="235"/>
      <c r="O119" s="47"/>
      <c r="P119" s="87"/>
    </row>
    <row r="120" spans="1:16" ht="17.25" customHeight="1">
      <c r="A120" s="127" t="s">
        <v>350</v>
      </c>
      <c r="B120" s="127" t="s">
        <v>351</v>
      </c>
      <c r="C120" s="296" t="str">
        <f>'[5]4 crit.10m'!$K$4</f>
        <v>274</v>
      </c>
      <c r="D120" s="297" t="s">
        <v>254</v>
      </c>
      <c r="E120" s="127" t="s">
        <v>284</v>
      </c>
      <c r="F120" s="44" t="s">
        <v>352</v>
      </c>
      <c r="G120" s="144"/>
      <c r="H120" s="230">
        <v>1</v>
      </c>
      <c r="I120" s="262"/>
      <c r="J120" s="47"/>
      <c r="K120" s="47"/>
      <c r="L120" s="47"/>
      <c r="M120" s="263"/>
      <c r="N120" s="235"/>
      <c r="O120" s="47"/>
      <c r="P120" s="87"/>
    </row>
    <row r="121" spans="1:16" ht="17.25" customHeight="1">
      <c r="A121" s="127" t="s">
        <v>141</v>
      </c>
      <c r="B121" s="127" t="s">
        <v>346</v>
      </c>
      <c r="C121" s="296" t="str">
        <f>'[5]4 crit.10m'!$K$4</f>
        <v>274</v>
      </c>
      <c r="D121" s="297" t="s">
        <v>259</v>
      </c>
      <c r="E121" s="127" t="s">
        <v>284</v>
      </c>
      <c r="F121" s="44" t="s">
        <v>353</v>
      </c>
      <c r="G121" s="144"/>
      <c r="H121" s="230"/>
      <c r="I121" s="262">
        <v>1</v>
      </c>
      <c r="J121" s="47"/>
      <c r="K121" s="47"/>
      <c r="L121" s="47"/>
      <c r="M121" s="263"/>
      <c r="N121" s="235"/>
      <c r="O121" s="47"/>
      <c r="P121" s="87"/>
    </row>
    <row r="122" spans="1:16" ht="17.25" customHeight="1">
      <c r="A122" s="127" t="s">
        <v>511</v>
      </c>
      <c r="B122" s="127" t="s">
        <v>340</v>
      </c>
      <c r="C122" s="296" t="s">
        <v>300</v>
      </c>
      <c r="D122" s="297" t="s">
        <v>250</v>
      </c>
      <c r="E122" s="127" t="s">
        <v>284</v>
      </c>
      <c r="F122" s="44">
        <v>2398887</v>
      </c>
      <c r="G122" s="144"/>
      <c r="H122" s="230"/>
      <c r="I122" s="262"/>
      <c r="J122" s="47"/>
      <c r="K122" s="47"/>
      <c r="L122" s="47"/>
      <c r="M122" s="263"/>
      <c r="N122" s="235"/>
      <c r="O122" s="47"/>
      <c r="P122" s="87"/>
    </row>
    <row r="123" spans="1:16" ht="17.25" customHeight="1">
      <c r="A123" s="127" t="s">
        <v>489</v>
      </c>
      <c r="B123" s="127" t="s">
        <v>286</v>
      </c>
      <c r="C123" s="296" t="s">
        <v>300</v>
      </c>
      <c r="D123" s="297" t="s">
        <v>259</v>
      </c>
      <c r="E123" s="127" t="s">
        <v>284</v>
      </c>
      <c r="F123" s="45" t="s">
        <v>603</v>
      </c>
      <c r="G123" s="144"/>
      <c r="H123" s="230"/>
      <c r="I123" s="262"/>
      <c r="J123" s="47"/>
      <c r="K123" s="47">
        <v>1</v>
      </c>
      <c r="L123" s="47" t="s">
        <v>613</v>
      </c>
      <c r="M123" s="263"/>
      <c r="N123" s="235"/>
      <c r="O123" s="47"/>
      <c r="P123" s="87"/>
    </row>
    <row r="124" spans="1:16" s="10" customFormat="1" ht="18.75" customHeight="1">
      <c r="A124" s="396" t="s">
        <v>493</v>
      </c>
      <c r="B124" s="396"/>
      <c r="C124" s="396"/>
      <c r="D124" s="396"/>
      <c r="E124" s="123">
        <v>274</v>
      </c>
      <c r="F124" s="123">
        <f>SUM(G124:O124)</f>
        <v>6</v>
      </c>
      <c r="G124" s="91">
        <f aca="true" t="shared" si="10" ref="G124:O124">SUM(G127:G136)</f>
        <v>3</v>
      </c>
      <c r="H124" s="219">
        <f t="shared" si="10"/>
        <v>0</v>
      </c>
      <c r="I124" s="228">
        <f t="shared" si="10"/>
        <v>0</v>
      </c>
      <c r="J124" s="91">
        <f t="shared" si="10"/>
        <v>0</v>
      </c>
      <c r="K124" s="91">
        <f>SUM(K127:K137)</f>
        <v>1</v>
      </c>
      <c r="L124" s="91">
        <f t="shared" si="10"/>
        <v>1</v>
      </c>
      <c r="M124" s="229">
        <f t="shared" si="10"/>
        <v>0</v>
      </c>
      <c r="N124" s="222">
        <f t="shared" si="10"/>
        <v>0</v>
      </c>
      <c r="O124" s="91">
        <f t="shared" si="10"/>
        <v>1</v>
      </c>
      <c r="P124" s="120"/>
    </row>
    <row r="125" spans="1:16" ht="18.75" customHeight="1">
      <c r="A125" s="389" t="s">
        <v>0</v>
      </c>
      <c r="B125" s="389" t="s">
        <v>1</v>
      </c>
      <c r="C125" s="390" t="s">
        <v>227</v>
      </c>
      <c r="D125" s="391" t="s">
        <v>236</v>
      </c>
      <c r="E125" s="392" t="s">
        <v>237</v>
      </c>
      <c r="F125" s="391" t="s">
        <v>238</v>
      </c>
      <c r="G125" s="393" t="s">
        <v>239</v>
      </c>
      <c r="H125" s="394"/>
      <c r="I125" s="386" t="s">
        <v>240</v>
      </c>
      <c r="J125" s="387"/>
      <c r="K125" s="387"/>
      <c r="L125" s="387"/>
      <c r="M125" s="388"/>
      <c r="N125" s="395" t="s">
        <v>241</v>
      </c>
      <c r="O125" s="393"/>
      <c r="P125" s="389" t="s">
        <v>242</v>
      </c>
    </row>
    <row r="126" spans="1:16" ht="18.75" customHeight="1">
      <c r="A126" s="389"/>
      <c r="B126" s="389"/>
      <c r="C126" s="390"/>
      <c r="D126" s="391"/>
      <c r="E126" s="392"/>
      <c r="F126" s="391"/>
      <c r="G126" s="63" t="s">
        <v>243</v>
      </c>
      <c r="H126" s="217" t="s">
        <v>525</v>
      </c>
      <c r="I126" s="374" t="s">
        <v>629</v>
      </c>
      <c r="J126" s="372" t="s">
        <v>630</v>
      </c>
      <c r="K126" s="63" t="s">
        <v>244</v>
      </c>
      <c r="L126" s="63" t="s">
        <v>243</v>
      </c>
      <c r="M126" s="223"/>
      <c r="N126" s="384" t="s">
        <v>628</v>
      </c>
      <c r="O126" s="385"/>
      <c r="P126" s="389"/>
    </row>
    <row r="127" spans="1:16" ht="17.25" customHeight="1">
      <c r="A127" s="44" t="s">
        <v>373</v>
      </c>
      <c r="B127" s="44" t="s">
        <v>374</v>
      </c>
      <c r="C127" s="45" t="s">
        <v>300</v>
      </c>
      <c r="D127" s="46" t="s">
        <v>259</v>
      </c>
      <c r="E127" s="44" t="s">
        <v>283</v>
      </c>
      <c r="F127" s="45" t="s">
        <v>375</v>
      </c>
      <c r="G127" s="144"/>
      <c r="H127" s="230"/>
      <c r="I127" s="262"/>
      <c r="J127" s="47"/>
      <c r="K127" s="47"/>
      <c r="L127" s="47"/>
      <c r="M127" s="263"/>
      <c r="N127" s="235"/>
      <c r="O127" s="47">
        <v>1</v>
      </c>
      <c r="P127" s="87"/>
    </row>
    <row r="128" spans="1:16" ht="17.25" customHeight="1">
      <c r="A128" s="43" t="s">
        <v>376</v>
      </c>
      <c r="B128" s="44" t="s">
        <v>377</v>
      </c>
      <c r="C128" s="45" t="s">
        <v>300</v>
      </c>
      <c r="D128" s="46" t="s">
        <v>250</v>
      </c>
      <c r="E128" s="44" t="s">
        <v>283</v>
      </c>
      <c r="F128" s="44">
        <v>82511282</v>
      </c>
      <c r="G128" s="144"/>
      <c r="H128" s="230"/>
      <c r="I128" s="262"/>
      <c r="J128" s="47"/>
      <c r="K128" s="47"/>
      <c r="L128" s="47"/>
      <c r="M128" s="263"/>
      <c r="N128" s="235"/>
      <c r="O128" s="47"/>
      <c r="P128" s="87"/>
    </row>
    <row r="129" spans="1:16" ht="17.25" customHeight="1">
      <c r="A129" s="44" t="s">
        <v>491</v>
      </c>
      <c r="B129" s="44" t="s">
        <v>492</v>
      </c>
      <c r="C129" s="45" t="s">
        <v>300</v>
      </c>
      <c r="D129" s="46" t="s">
        <v>254</v>
      </c>
      <c r="E129" s="44" t="s">
        <v>283</v>
      </c>
      <c r="F129" s="45" t="s">
        <v>601</v>
      </c>
      <c r="G129" s="144">
        <v>1</v>
      </c>
      <c r="H129" s="230"/>
      <c r="I129" s="262"/>
      <c r="J129" s="47"/>
      <c r="K129" s="47"/>
      <c r="L129" s="47"/>
      <c r="M129" s="263"/>
      <c r="N129" s="235"/>
      <c r="O129" s="47"/>
      <c r="P129" s="87"/>
    </row>
    <row r="130" spans="1:16" ht="17.25" customHeight="1">
      <c r="A130" s="126" t="s">
        <v>402</v>
      </c>
      <c r="B130" s="44" t="s">
        <v>356</v>
      </c>
      <c r="C130" s="45" t="s">
        <v>300</v>
      </c>
      <c r="D130" s="46" t="s">
        <v>259</v>
      </c>
      <c r="E130" s="44" t="s">
        <v>283</v>
      </c>
      <c r="F130" s="45" t="s">
        <v>602</v>
      </c>
      <c r="G130" s="144">
        <v>1</v>
      </c>
      <c r="H130" s="230"/>
      <c r="I130" s="262"/>
      <c r="J130" s="47"/>
      <c r="K130" s="47"/>
      <c r="L130" s="47"/>
      <c r="M130" s="263"/>
      <c r="N130" s="235"/>
      <c r="O130" s="47"/>
      <c r="P130" s="87"/>
    </row>
    <row r="131" spans="1:16" ht="17.25" customHeight="1">
      <c r="A131" s="43" t="s">
        <v>173</v>
      </c>
      <c r="B131" s="44" t="s">
        <v>378</v>
      </c>
      <c r="C131" s="45" t="s">
        <v>300</v>
      </c>
      <c r="D131" s="46" t="s">
        <v>250</v>
      </c>
      <c r="E131" s="44" t="s">
        <v>283</v>
      </c>
      <c r="F131" s="44">
        <v>82487747</v>
      </c>
      <c r="G131" s="144"/>
      <c r="H131" s="230"/>
      <c r="I131" s="262"/>
      <c r="J131" s="47"/>
      <c r="K131" s="47"/>
      <c r="L131" s="47"/>
      <c r="M131" s="263"/>
      <c r="N131" s="235"/>
      <c r="O131" s="47"/>
      <c r="P131" s="87"/>
    </row>
    <row r="132" spans="1:16" ht="17.25" customHeight="1">
      <c r="A132" s="43" t="s">
        <v>546</v>
      </c>
      <c r="B132" s="44" t="s">
        <v>531</v>
      </c>
      <c r="C132" s="45" t="s">
        <v>300</v>
      </c>
      <c r="D132" s="46" t="s">
        <v>254</v>
      </c>
      <c r="E132" s="44" t="s">
        <v>283</v>
      </c>
      <c r="F132" s="44">
        <v>82778144</v>
      </c>
      <c r="G132" s="144"/>
      <c r="H132" s="230"/>
      <c r="I132" s="262"/>
      <c r="J132" s="47"/>
      <c r="K132" s="47"/>
      <c r="L132" s="47"/>
      <c r="M132" s="263"/>
      <c r="N132" s="235"/>
      <c r="O132" s="47"/>
      <c r="P132" s="87"/>
    </row>
    <row r="133" spans="1:16" ht="17.25" customHeight="1">
      <c r="A133" s="44" t="s">
        <v>393</v>
      </c>
      <c r="B133" s="44" t="s">
        <v>394</v>
      </c>
      <c r="C133" s="45" t="s">
        <v>300</v>
      </c>
      <c r="D133" s="46" t="s">
        <v>259</v>
      </c>
      <c r="E133" s="44" t="s">
        <v>283</v>
      </c>
      <c r="F133" s="45" t="s">
        <v>395</v>
      </c>
      <c r="G133" s="144"/>
      <c r="H133" s="230"/>
      <c r="I133" s="262"/>
      <c r="J133" s="47"/>
      <c r="K133" s="47"/>
      <c r="L133" s="47"/>
      <c r="M133" s="263"/>
      <c r="N133" s="235"/>
      <c r="O133" s="47"/>
      <c r="P133" s="87"/>
    </row>
    <row r="134" spans="1:16" ht="17.25" customHeight="1">
      <c r="A134" s="43" t="s">
        <v>181</v>
      </c>
      <c r="B134" s="44" t="s">
        <v>531</v>
      </c>
      <c r="C134" s="45" t="s">
        <v>300</v>
      </c>
      <c r="D134" s="46" t="s">
        <v>254</v>
      </c>
      <c r="E134" s="44" t="s">
        <v>283</v>
      </c>
      <c r="F134" s="44">
        <v>82636829</v>
      </c>
      <c r="G134" s="144"/>
      <c r="H134" s="230"/>
      <c r="I134" s="262"/>
      <c r="J134" s="47"/>
      <c r="K134" s="47"/>
      <c r="L134" s="47"/>
      <c r="M134" s="263"/>
      <c r="N134" s="235"/>
      <c r="O134" s="47"/>
      <c r="P134" s="87"/>
    </row>
    <row r="135" spans="1:16" ht="17.25" customHeight="1">
      <c r="A135" s="43" t="s">
        <v>379</v>
      </c>
      <c r="B135" s="44" t="s">
        <v>267</v>
      </c>
      <c r="C135" s="45" t="s">
        <v>300</v>
      </c>
      <c r="D135" s="46" t="s">
        <v>250</v>
      </c>
      <c r="E135" s="44" t="s">
        <v>283</v>
      </c>
      <c r="F135" s="45" t="s">
        <v>380</v>
      </c>
      <c r="G135" s="144">
        <v>1</v>
      </c>
      <c r="H135" s="230"/>
      <c r="I135" s="262"/>
      <c r="J135" s="47"/>
      <c r="K135" s="47"/>
      <c r="L135" s="47"/>
      <c r="M135" s="263"/>
      <c r="N135" s="235"/>
      <c r="O135" s="47"/>
      <c r="P135" s="87"/>
    </row>
    <row r="136" spans="1:16" ht="17.25" customHeight="1">
      <c r="A136" s="43" t="s">
        <v>592</v>
      </c>
      <c r="B136" s="44" t="s">
        <v>593</v>
      </c>
      <c r="C136" s="45" t="s">
        <v>300</v>
      </c>
      <c r="D136" s="46" t="s">
        <v>254</v>
      </c>
      <c r="E136" s="44" t="s">
        <v>283</v>
      </c>
      <c r="F136" s="45" t="s">
        <v>594</v>
      </c>
      <c r="G136" s="144"/>
      <c r="H136" s="230"/>
      <c r="I136" s="262"/>
      <c r="J136" s="47"/>
      <c r="K136" s="47" t="s">
        <v>616</v>
      </c>
      <c r="L136" s="47">
        <v>1</v>
      </c>
      <c r="M136" s="263"/>
      <c r="N136" s="235"/>
      <c r="O136" s="47"/>
      <c r="P136" s="87"/>
    </row>
    <row r="137" spans="1:16" ht="17.25" customHeight="1">
      <c r="A137" s="65" t="s">
        <v>625</v>
      </c>
      <c r="B137" s="50" t="s">
        <v>626</v>
      </c>
      <c r="C137" s="58" t="s">
        <v>300</v>
      </c>
      <c r="D137" s="46" t="s">
        <v>254</v>
      </c>
      <c r="E137" s="50" t="s">
        <v>283</v>
      </c>
      <c r="F137" s="50"/>
      <c r="G137" s="70"/>
      <c r="H137" s="232"/>
      <c r="I137" s="275"/>
      <c r="J137" s="70"/>
      <c r="K137" s="70">
        <v>1</v>
      </c>
      <c r="L137" s="70"/>
      <c r="M137" s="276"/>
      <c r="N137" s="269"/>
      <c r="O137" s="71"/>
      <c r="P137" s="61"/>
    </row>
    <row r="138" spans="1:17" s="10" customFormat="1" ht="18.75" customHeight="1">
      <c r="A138" s="396" t="s">
        <v>297</v>
      </c>
      <c r="B138" s="396"/>
      <c r="C138" s="396"/>
      <c r="D138" s="396"/>
      <c r="E138" s="123">
        <v>275</v>
      </c>
      <c r="F138" s="92">
        <f>SUM(G138:O138)</f>
        <v>1</v>
      </c>
      <c r="G138" s="93">
        <f aca="true" t="shared" si="11" ref="G138:O138">SUM(G141:G152)</f>
        <v>0</v>
      </c>
      <c r="H138" s="266">
        <f t="shared" si="11"/>
        <v>0</v>
      </c>
      <c r="I138" s="277">
        <f t="shared" si="11"/>
        <v>0</v>
      </c>
      <c r="J138" s="93">
        <f t="shared" si="11"/>
        <v>0</v>
      </c>
      <c r="K138" s="93">
        <f t="shared" si="11"/>
        <v>1</v>
      </c>
      <c r="L138" s="93">
        <f t="shared" si="11"/>
        <v>0</v>
      </c>
      <c r="M138" s="278">
        <f t="shared" si="11"/>
        <v>0</v>
      </c>
      <c r="N138" s="270">
        <f t="shared" si="11"/>
        <v>0</v>
      </c>
      <c r="O138" s="93">
        <f t="shared" si="11"/>
        <v>0</v>
      </c>
      <c r="P138" s="120"/>
      <c r="Q138" s="125"/>
    </row>
    <row r="139" spans="1:16" ht="18.75" customHeight="1">
      <c r="A139" s="389" t="s">
        <v>0</v>
      </c>
      <c r="B139" s="389" t="s">
        <v>1</v>
      </c>
      <c r="C139" s="390" t="s">
        <v>227</v>
      </c>
      <c r="D139" s="391" t="s">
        <v>236</v>
      </c>
      <c r="E139" s="392" t="s">
        <v>237</v>
      </c>
      <c r="F139" s="391" t="s">
        <v>238</v>
      </c>
      <c r="G139" s="393" t="s">
        <v>239</v>
      </c>
      <c r="H139" s="394"/>
      <c r="I139" s="386" t="s">
        <v>240</v>
      </c>
      <c r="J139" s="387"/>
      <c r="K139" s="387"/>
      <c r="L139" s="387"/>
      <c r="M139" s="388"/>
      <c r="N139" s="395" t="s">
        <v>241</v>
      </c>
      <c r="O139" s="393"/>
      <c r="P139" s="389" t="s">
        <v>242</v>
      </c>
    </row>
    <row r="140" spans="1:16" ht="18.75" customHeight="1">
      <c r="A140" s="389"/>
      <c r="B140" s="389"/>
      <c r="C140" s="390"/>
      <c r="D140" s="391"/>
      <c r="E140" s="392"/>
      <c r="F140" s="391"/>
      <c r="G140" s="63" t="s">
        <v>243</v>
      </c>
      <c r="H140" s="217" t="s">
        <v>525</v>
      </c>
      <c r="I140" s="374" t="s">
        <v>629</v>
      </c>
      <c r="J140" s="372" t="s">
        <v>630</v>
      </c>
      <c r="K140" s="63" t="s">
        <v>244</v>
      </c>
      <c r="L140" s="63" t="s">
        <v>243</v>
      </c>
      <c r="M140" s="223"/>
      <c r="N140" s="384" t="s">
        <v>628</v>
      </c>
      <c r="O140" s="385"/>
      <c r="P140" s="389"/>
    </row>
    <row r="141" spans="1:16" ht="17.25" customHeight="1">
      <c r="A141" s="43" t="s">
        <v>583</v>
      </c>
      <c r="B141" s="44" t="s">
        <v>584</v>
      </c>
      <c r="C141" s="45" t="s">
        <v>305</v>
      </c>
      <c r="D141" s="46" t="s">
        <v>454</v>
      </c>
      <c r="E141" s="44" t="s">
        <v>283</v>
      </c>
      <c r="F141" s="44">
        <v>82820304</v>
      </c>
      <c r="G141" s="144"/>
      <c r="H141" s="230"/>
      <c r="I141" s="262"/>
      <c r="J141" s="47"/>
      <c r="K141" s="47"/>
      <c r="L141" s="47"/>
      <c r="M141" s="263"/>
      <c r="N141" s="251"/>
      <c r="O141" s="48"/>
      <c r="P141" s="328"/>
    </row>
    <row r="142" spans="1:16" ht="17.25" customHeight="1">
      <c r="A142" s="43" t="s">
        <v>538</v>
      </c>
      <c r="B142" s="44" t="s">
        <v>539</v>
      </c>
      <c r="C142" s="45" t="s">
        <v>305</v>
      </c>
      <c r="D142" s="46" t="s">
        <v>454</v>
      </c>
      <c r="E142" s="44" t="s">
        <v>283</v>
      </c>
      <c r="F142" s="44">
        <v>82675033</v>
      </c>
      <c r="G142" s="144"/>
      <c r="H142" s="230"/>
      <c r="I142" s="262"/>
      <c r="J142" s="47"/>
      <c r="K142" s="47"/>
      <c r="L142" s="47"/>
      <c r="M142" s="263"/>
      <c r="N142" s="251"/>
      <c r="O142" s="48"/>
      <c r="P142" s="328"/>
    </row>
    <row r="143" spans="1:16" ht="17.25" customHeight="1">
      <c r="A143" s="43" t="s">
        <v>391</v>
      </c>
      <c r="B143" s="44" t="s">
        <v>374</v>
      </c>
      <c r="C143" s="45" t="str">
        <f>'[6]2 crit.10m'!$K$4</f>
        <v>275</v>
      </c>
      <c r="D143" s="46" t="s">
        <v>250</v>
      </c>
      <c r="E143" s="44" t="s">
        <v>283</v>
      </c>
      <c r="F143" s="44">
        <v>3252999</v>
      </c>
      <c r="G143" s="144"/>
      <c r="H143" s="230"/>
      <c r="I143" s="262"/>
      <c r="J143" s="47"/>
      <c r="K143" s="47">
        <v>1</v>
      </c>
      <c r="L143" s="47" t="s">
        <v>616</v>
      </c>
      <c r="M143" s="263"/>
      <c r="N143" s="251"/>
      <c r="O143" s="48"/>
      <c r="P143" s="87"/>
    </row>
    <row r="144" spans="1:16" ht="17.25" customHeight="1">
      <c r="A144" s="295" t="s">
        <v>416</v>
      </c>
      <c r="B144" s="127" t="s">
        <v>345</v>
      </c>
      <c r="C144" s="296" t="s">
        <v>305</v>
      </c>
      <c r="D144" s="297" t="s">
        <v>259</v>
      </c>
      <c r="E144" s="127" t="s">
        <v>252</v>
      </c>
      <c r="F144" s="44"/>
      <c r="G144" s="144"/>
      <c r="H144" s="230"/>
      <c r="I144" s="262"/>
      <c r="J144" s="47"/>
      <c r="K144" s="47"/>
      <c r="L144" s="47"/>
      <c r="M144" s="263"/>
      <c r="N144" s="251"/>
      <c r="O144" s="48"/>
      <c r="P144" s="87"/>
    </row>
    <row r="145" spans="1:16" ht="17.25" customHeight="1">
      <c r="A145" s="295" t="s">
        <v>389</v>
      </c>
      <c r="B145" s="127" t="s">
        <v>390</v>
      </c>
      <c r="C145" s="296" t="str">
        <f>'[6]2 crit.10m'!$K$4</f>
        <v>275</v>
      </c>
      <c r="D145" s="297" t="s">
        <v>254</v>
      </c>
      <c r="E145" s="127" t="s">
        <v>284</v>
      </c>
      <c r="F145" s="44">
        <v>82635292</v>
      </c>
      <c r="G145" s="144"/>
      <c r="H145" s="230"/>
      <c r="I145" s="262"/>
      <c r="J145" s="47"/>
      <c r="K145" s="47"/>
      <c r="L145" s="47"/>
      <c r="M145" s="263"/>
      <c r="N145" s="251"/>
      <c r="O145" s="48"/>
      <c r="P145" s="87"/>
    </row>
    <row r="146" spans="1:16" ht="17.25" customHeight="1">
      <c r="A146" s="127" t="s">
        <v>306</v>
      </c>
      <c r="B146" s="127" t="s">
        <v>392</v>
      </c>
      <c r="C146" s="296" t="str">
        <f>'[6]2 crit.10m'!$K$4</f>
        <v>275</v>
      </c>
      <c r="D146" s="297" t="s">
        <v>259</v>
      </c>
      <c r="E146" s="127" t="s">
        <v>284</v>
      </c>
      <c r="F146" s="44">
        <v>2658099</v>
      </c>
      <c r="G146" s="144"/>
      <c r="H146" s="230"/>
      <c r="I146" s="262"/>
      <c r="J146" s="47"/>
      <c r="K146" s="47"/>
      <c r="L146" s="47"/>
      <c r="M146" s="263"/>
      <c r="N146" s="251"/>
      <c r="O146" s="48"/>
      <c r="P146" s="87"/>
    </row>
    <row r="147" spans="1:16" ht="17.25" customHeight="1">
      <c r="A147" s="295" t="s">
        <v>415</v>
      </c>
      <c r="B147" s="127" t="s">
        <v>269</v>
      </c>
      <c r="C147" s="296" t="s">
        <v>305</v>
      </c>
      <c r="D147" s="297" t="s">
        <v>254</v>
      </c>
      <c r="E147" s="127" t="s">
        <v>252</v>
      </c>
      <c r="F147" s="44">
        <v>2977675</v>
      </c>
      <c r="G147" s="144"/>
      <c r="H147" s="230"/>
      <c r="I147" s="262"/>
      <c r="J147" s="47"/>
      <c r="K147" s="47"/>
      <c r="L147" s="47"/>
      <c r="M147" s="263"/>
      <c r="N147" s="251"/>
      <c r="O147" s="47"/>
      <c r="P147" s="87"/>
    </row>
    <row r="148" spans="1:16" ht="17.25" customHeight="1">
      <c r="A148" s="295" t="s">
        <v>446</v>
      </c>
      <c r="B148" s="127" t="s">
        <v>447</v>
      </c>
      <c r="C148" s="296" t="s">
        <v>305</v>
      </c>
      <c r="D148" s="297" t="s">
        <v>254</v>
      </c>
      <c r="E148" s="127" t="s">
        <v>252</v>
      </c>
      <c r="F148" s="44"/>
      <c r="G148" s="144"/>
      <c r="H148" s="230"/>
      <c r="I148" s="262"/>
      <c r="J148" s="47"/>
      <c r="K148" s="47"/>
      <c r="L148" s="47"/>
      <c r="M148" s="263"/>
      <c r="N148" s="251"/>
      <c r="O148" s="48"/>
      <c r="P148" s="87"/>
    </row>
    <row r="149" spans="1:16" ht="17.25" customHeight="1">
      <c r="A149" s="295" t="s">
        <v>448</v>
      </c>
      <c r="B149" s="296" t="s">
        <v>267</v>
      </c>
      <c r="C149" s="296" t="s">
        <v>305</v>
      </c>
      <c r="D149" s="297" t="s">
        <v>259</v>
      </c>
      <c r="E149" s="127" t="s">
        <v>252</v>
      </c>
      <c r="F149" s="44">
        <v>2749381</v>
      </c>
      <c r="G149" s="144"/>
      <c r="H149" s="230"/>
      <c r="I149" s="262"/>
      <c r="J149" s="47"/>
      <c r="K149" s="47"/>
      <c r="L149" s="47"/>
      <c r="M149" s="263"/>
      <c r="N149" s="251"/>
      <c r="O149" s="48"/>
      <c r="P149" s="87"/>
    </row>
    <row r="150" spans="1:16" ht="17.25" customHeight="1">
      <c r="A150" s="295" t="s">
        <v>587</v>
      </c>
      <c r="B150" s="296" t="s">
        <v>588</v>
      </c>
      <c r="C150" s="296" t="s">
        <v>305</v>
      </c>
      <c r="D150" s="297" t="s">
        <v>454</v>
      </c>
      <c r="E150" s="127" t="s">
        <v>252</v>
      </c>
      <c r="F150" s="44">
        <v>82773574</v>
      </c>
      <c r="G150" s="144"/>
      <c r="H150" s="230"/>
      <c r="I150" s="262"/>
      <c r="J150" s="47"/>
      <c r="K150" s="47"/>
      <c r="L150" s="47"/>
      <c r="M150" s="263"/>
      <c r="N150" s="251"/>
      <c r="O150" s="48"/>
      <c r="P150" s="87"/>
    </row>
    <row r="151" spans="1:16" ht="17.25" customHeight="1">
      <c r="A151" s="295" t="s">
        <v>587</v>
      </c>
      <c r="B151" s="296" t="s">
        <v>266</v>
      </c>
      <c r="C151" s="296" t="s">
        <v>305</v>
      </c>
      <c r="D151" s="297" t="s">
        <v>254</v>
      </c>
      <c r="E151" s="127" t="s">
        <v>252</v>
      </c>
      <c r="F151" s="44">
        <v>82763195</v>
      </c>
      <c r="G151" s="144"/>
      <c r="H151" s="230"/>
      <c r="I151" s="262"/>
      <c r="J151" s="47"/>
      <c r="K151" s="47"/>
      <c r="L151" s="47"/>
      <c r="M151" s="263"/>
      <c r="N151" s="251"/>
      <c r="O151" s="48"/>
      <c r="P151" s="328"/>
    </row>
    <row r="152" spans="1:16" ht="17.25" customHeight="1">
      <c r="A152" s="295" t="s">
        <v>585</v>
      </c>
      <c r="B152" s="127" t="s">
        <v>586</v>
      </c>
      <c r="C152" s="296" t="s">
        <v>305</v>
      </c>
      <c r="D152" s="297" t="s">
        <v>454</v>
      </c>
      <c r="E152" s="127" t="s">
        <v>252</v>
      </c>
      <c r="F152" s="44">
        <v>82817145</v>
      </c>
      <c r="G152" s="144"/>
      <c r="H152" s="230"/>
      <c r="I152" s="262"/>
      <c r="J152" s="47"/>
      <c r="K152" s="47"/>
      <c r="L152" s="47"/>
      <c r="M152" s="263"/>
      <c r="N152" s="251"/>
      <c r="O152" s="48"/>
      <c r="P152" s="87"/>
    </row>
    <row r="153" spans="1:16" s="10" customFormat="1" ht="18.75" customHeight="1">
      <c r="A153" s="396" t="s">
        <v>298</v>
      </c>
      <c r="B153" s="396"/>
      <c r="C153" s="396"/>
      <c r="D153" s="396"/>
      <c r="E153" s="123">
        <v>276</v>
      </c>
      <c r="F153" s="92">
        <f>SUM(G153:O153)</f>
        <v>9</v>
      </c>
      <c r="G153" s="91">
        <f aca="true" t="shared" si="12" ref="G153:O153">SUM(G156:G166)</f>
        <v>0</v>
      </c>
      <c r="H153" s="219">
        <f t="shared" si="12"/>
        <v>0</v>
      </c>
      <c r="I153" s="228">
        <f t="shared" si="12"/>
        <v>1</v>
      </c>
      <c r="J153" s="91">
        <f t="shared" si="12"/>
        <v>0</v>
      </c>
      <c r="K153" s="91">
        <f t="shared" si="12"/>
        <v>2</v>
      </c>
      <c r="L153" s="91">
        <f t="shared" si="12"/>
        <v>3</v>
      </c>
      <c r="M153" s="229">
        <f t="shared" si="12"/>
        <v>0</v>
      </c>
      <c r="N153" s="222">
        <f t="shared" si="12"/>
        <v>0</v>
      </c>
      <c r="O153" s="91">
        <f t="shared" si="12"/>
        <v>3</v>
      </c>
      <c r="P153" s="120"/>
    </row>
    <row r="154" spans="1:16" ht="18.75" customHeight="1">
      <c r="A154" s="389" t="s">
        <v>0</v>
      </c>
      <c r="B154" s="389" t="s">
        <v>1</v>
      </c>
      <c r="C154" s="390" t="s">
        <v>227</v>
      </c>
      <c r="D154" s="391" t="s">
        <v>236</v>
      </c>
      <c r="E154" s="392" t="s">
        <v>237</v>
      </c>
      <c r="F154" s="391" t="s">
        <v>238</v>
      </c>
      <c r="G154" s="393" t="s">
        <v>239</v>
      </c>
      <c r="H154" s="394"/>
      <c r="I154" s="386" t="s">
        <v>240</v>
      </c>
      <c r="J154" s="387"/>
      <c r="K154" s="387"/>
      <c r="L154" s="387"/>
      <c r="M154" s="388"/>
      <c r="N154" s="395" t="s">
        <v>241</v>
      </c>
      <c r="O154" s="393"/>
      <c r="P154" s="389" t="s">
        <v>242</v>
      </c>
    </row>
    <row r="155" spans="1:16" ht="18.75" customHeight="1">
      <c r="A155" s="389"/>
      <c r="B155" s="389"/>
      <c r="C155" s="390"/>
      <c r="D155" s="391"/>
      <c r="E155" s="392"/>
      <c r="F155" s="391"/>
      <c r="G155" s="63" t="s">
        <v>243</v>
      </c>
      <c r="H155" s="217" t="s">
        <v>525</v>
      </c>
      <c r="I155" s="374" t="s">
        <v>629</v>
      </c>
      <c r="J155" s="372" t="s">
        <v>630</v>
      </c>
      <c r="K155" s="63" t="s">
        <v>244</v>
      </c>
      <c r="L155" s="63" t="s">
        <v>243</v>
      </c>
      <c r="M155" s="223"/>
      <c r="N155" s="384" t="s">
        <v>628</v>
      </c>
      <c r="O155" s="385"/>
      <c r="P155" s="389"/>
    </row>
    <row r="156" spans="1:16" ht="18.75" customHeight="1">
      <c r="A156" s="43" t="s">
        <v>255</v>
      </c>
      <c r="B156" s="44" t="s">
        <v>256</v>
      </c>
      <c r="C156" s="45" t="str">
        <f>'[7]1er crit.10m'!$K$4</f>
        <v>276</v>
      </c>
      <c r="D156" s="46" t="s">
        <v>457</v>
      </c>
      <c r="E156" s="109" t="s">
        <v>251</v>
      </c>
      <c r="F156" s="46">
        <v>2362600</v>
      </c>
      <c r="G156" s="144"/>
      <c r="H156" s="230"/>
      <c r="I156" s="262">
        <v>1</v>
      </c>
      <c r="J156" s="47" t="s">
        <v>616</v>
      </c>
      <c r="K156" s="47"/>
      <c r="L156" s="47"/>
      <c r="M156" s="263"/>
      <c r="N156" s="235"/>
      <c r="O156" s="47"/>
      <c r="P156" s="80"/>
    </row>
    <row r="157" spans="1:16" ht="18.75" customHeight="1">
      <c r="A157" s="43" t="s">
        <v>263</v>
      </c>
      <c r="B157" s="44" t="s">
        <v>264</v>
      </c>
      <c r="C157" s="45" t="str">
        <f>'[7]1er crit.10m'!$K$4</f>
        <v>276</v>
      </c>
      <c r="D157" s="46" t="s">
        <v>456</v>
      </c>
      <c r="E157" s="109" t="s">
        <v>251</v>
      </c>
      <c r="F157" s="46">
        <v>82480900</v>
      </c>
      <c r="G157" s="144"/>
      <c r="H157" s="230"/>
      <c r="I157" s="262"/>
      <c r="J157" s="47"/>
      <c r="K157" s="47"/>
      <c r="L157" s="47"/>
      <c r="M157" s="263"/>
      <c r="N157" s="235"/>
      <c r="O157" s="285">
        <v>1</v>
      </c>
      <c r="P157" s="80"/>
    </row>
    <row r="158" spans="1:16" ht="18.75" customHeight="1">
      <c r="A158" s="43" t="s">
        <v>562</v>
      </c>
      <c r="B158" s="44" t="s">
        <v>563</v>
      </c>
      <c r="C158" s="45" t="s">
        <v>307</v>
      </c>
      <c r="D158" s="46" t="s">
        <v>454</v>
      </c>
      <c r="E158" s="109" t="s">
        <v>283</v>
      </c>
      <c r="F158" s="46"/>
      <c r="G158" s="144"/>
      <c r="H158" s="230"/>
      <c r="I158" s="262"/>
      <c r="J158" s="47"/>
      <c r="K158" s="47"/>
      <c r="L158" s="47">
        <v>1</v>
      </c>
      <c r="M158" s="263"/>
      <c r="N158" s="235"/>
      <c r="O158" s="285"/>
      <c r="P158" s="80"/>
    </row>
    <row r="159" spans="1:16" ht="18.75" customHeight="1">
      <c r="A159" s="43" t="s">
        <v>308</v>
      </c>
      <c r="B159" s="44" t="s">
        <v>309</v>
      </c>
      <c r="C159" s="45" t="str">
        <f>'[7]1er crit.10m'!$K$4</f>
        <v>276</v>
      </c>
      <c r="D159" s="46" t="s">
        <v>259</v>
      </c>
      <c r="E159" s="109" t="s">
        <v>251</v>
      </c>
      <c r="F159" s="44">
        <v>82629982</v>
      </c>
      <c r="G159" s="144"/>
      <c r="H159" s="230"/>
      <c r="I159" s="262"/>
      <c r="J159" s="47"/>
      <c r="K159" s="47">
        <v>1</v>
      </c>
      <c r="L159" s="47" t="s">
        <v>616</v>
      </c>
      <c r="M159" s="263"/>
      <c r="N159" s="235"/>
      <c r="O159" s="285"/>
      <c r="P159" s="80"/>
    </row>
    <row r="160" spans="1:16" ht="18.75" customHeight="1">
      <c r="A160" s="43" t="s">
        <v>308</v>
      </c>
      <c r="B160" s="44" t="s">
        <v>501</v>
      </c>
      <c r="C160" s="45" t="s">
        <v>307</v>
      </c>
      <c r="D160" s="46" t="s">
        <v>456</v>
      </c>
      <c r="E160" s="109" t="s">
        <v>283</v>
      </c>
      <c r="F160" s="44"/>
      <c r="G160" s="144"/>
      <c r="H160" s="230"/>
      <c r="I160" s="262"/>
      <c r="J160" s="47"/>
      <c r="K160" s="47">
        <v>1</v>
      </c>
      <c r="L160" s="47" t="s">
        <v>616</v>
      </c>
      <c r="M160" s="263"/>
      <c r="N160" s="235"/>
      <c r="O160" s="285"/>
      <c r="P160" s="80"/>
    </row>
    <row r="161" spans="1:16" ht="18.75" customHeight="1">
      <c r="A161" s="43" t="s">
        <v>595</v>
      </c>
      <c r="B161" s="44" t="s">
        <v>596</v>
      </c>
      <c r="C161" s="45" t="s">
        <v>307</v>
      </c>
      <c r="D161" s="46" t="s">
        <v>254</v>
      </c>
      <c r="E161" s="109" t="s">
        <v>283</v>
      </c>
      <c r="F161" s="44">
        <v>82841748</v>
      </c>
      <c r="G161" s="144"/>
      <c r="H161" s="230"/>
      <c r="I161" s="262"/>
      <c r="J161" s="47"/>
      <c r="K161" s="47"/>
      <c r="L161" s="47"/>
      <c r="M161" s="263"/>
      <c r="N161" s="235"/>
      <c r="O161" s="285">
        <v>1</v>
      </c>
      <c r="P161" s="80"/>
    </row>
    <row r="162" spans="1:16" ht="18.75" customHeight="1">
      <c r="A162" s="295" t="s">
        <v>255</v>
      </c>
      <c r="B162" s="127" t="s">
        <v>256</v>
      </c>
      <c r="C162" s="296" t="str">
        <f>'[7]1er crit.10m'!$K$4</f>
        <v>276</v>
      </c>
      <c r="D162" s="300" t="s">
        <v>455</v>
      </c>
      <c r="E162" s="137" t="s">
        <v>252</v>
      </c>
      <c r="F162" s="108">
        <v>2362600</v>
      </c>
      <c r="G162" s="209"/>
      <c r="H162" s="230"/>
      <c r="I162" s="262"/>
      <c r="J162" s="47"/>
      <c r="K162" s="47"/>
      <c r="L162" s="47"/>
      <c r="M162" s="263"/>
      <c r="N162" s="235"/>
      <c r="O162" s="285">
        <v>1</v>
      </c>
      <c r="P162" s="80"/>
    </row>
    <row r="163" spans="1:16" ht="18.75" customHeight="1">
      <c r="A163" s="295" t="s">
        <v>536</v>
      </c>
      <c r="B163" s="127" t="s">
        <v>537</v>
      </c>
      <c r="C163" s="296" t="str">
        <f>'[8]2 crit.10m'!$K$4</f>
        <v>276</v>
      </c>
      <c r="D163" s="297" t="s">
        <v>454</v>
      </c>
      <c r="E163" s="138" t="s">
        <v>252</v>
      </c>
      <c r="F163" s="44"/>
      <c r="G163" s="144"/>
      <c r="H163" s="230"/>
      <c r="I163" s="262"/>
      <c r="J163" s="47"/>
      <c r="K163" s="47"/>
      <c r="L163" s="47">
        <v>1</v>
      </c>
      <c r="M163" s="263"/>
      <c r="N163" s="235"/>
      <c r="O163" s="47"/>
      <c r="P163" s="80"/>
    </row>
    <row r="164" spans="1:16" ht="18.75" customHeight="1">
      <c r="A164" s="295" t="s">
        <v>261</v>
      </c>
      <c r="B164" s="127" t="s">
        <v>262</v>
      </c>
      <c r="C164" s="296" t="str">
        <f>'[7]1er crit.10m'!$K$4</f>
        <v>276</v>
      </c>
      <c r="D164" s="297" t="s">
        <v>456</v>
      </c>
      <c r="E164" s="138" t="s">
        <v>252</v>
      </c>
      <c r="F164" s="46">
        <v>82546802</v>
      </c>
      <c r="G164" s="144"/>
      <c r="H164" s="230"/>
      <c r="I164" s="262"/>
      <c r="J164" s="47"/>
      <c r="K164" s="47"/>
      <c r="L164" s="47">
        <v>1</v>
      </c>
      <c r="M164" s="263"/>
      <c r="N164" s="235"/>
      <c r="O164" s="47"/>
      <c r="P164" s="80"/>
    </row>
    <row r="165" spans="1:16" ht="18.75" customHeight="1">
      <c r="A165" s="301" t="s">
        <v>257</v>
      </c>
      <c r="B165" s="302" t="s">
        <v>258</v>
      </c>
      <c r="C165" s="303" t="str">
        <f>'[7]1er crit.10m'!$K$4</f>
        <v>276</v>
      </c>
      <c r="D165" s="304" t="s">
        <v>259</v>
      </c>
      <c r="E165" s="139" t="s">
        <v>252</v>
      </c>
      <c r="F165" s="110">
        <v>82514607</v>
      </c>
      <c r="G165" s="144"/>
      <c r="H165" s="230"/>
      <c r="I165" s="262"/>
      <c r="J165" s="47"/>
      <c r="K165" s="47"/>
      <c r="L165" s="47"/>
      <c r="M165" s="263"/>
      <c r="N165" s="235"/>
      <c r="O165" s="47"/>
      <c r="P165" s="80"/>
    </row>
    <row r="166" spans="1:16" ht="18.75" customHeight="1">
      <c r="A166" s="43"/>
      <c r="B166" s="44"/>
      <c r="C166" s="45"/>
      <c r="D166" s="46"/>
      <c r="E166" s="109"/>
      <c r="F166" s="44"/>
      <c r="G166" s="144"/>
      <c r="H166" s="230"/>
      <c r="I166" s="241"/>
      <c r="J166" s="47"/>
      <c r="K166" s="47"/>
      <c r="L166" s="47"/>
      <c r="M166" s="242"/>
      <c r="N166" s="235"/>
      <c r="O166" s="47"/>
      <c r="P166" s="80"/>
    </row>
    <row r="167" spans="1:16" s="10" customFormat="1" ht="18.75" customHeight="1">
      <c r="A167" s="396" t="s">
        <v>153</v>
      </c>
      <c r="B167" s="396"/>
      <c r="C167" s="396"/>
      <c r="D167" s="396"/>
      <c r="E167" s="123">
        <v>277</v>
      </c>
      <c r="F167" s="123">
        <f>SUM(G167:O167)</f>
        <v>3</v>
      </c>
      <c r="G167" s="91">
        <f aca="true" t="shared" si="13" ref="G167:O167">SUM(G170:G175)</f>
        <v>1</v>
      </c>
      <c r="H167" s="219">
        <f t="shared" si="13"/>
        <v>0</v>
      </c>
      <c r="I167" s="252">
        <f t="shared" si="13"/>
        <v>0</v>
      </c>
      <c r="J167" s="91">
        <f t="shared" si="13"/>
        <v>2</v>
      </c>
      <c r="K167" s="91">
        <f t="shared" si="13"/>
        <v>0</v>
      </c>
      <c r="L167" s="91">
        <f t="shared" si="13"/>
        <v>0</v>
      </c>
      <c r="M167" s="253">
        <f t="shared" si="13"/>
        <v>0</v>
      </c>
      <c r="N167" s="222">
        <f t="shared" si="13"/>
        <v>0</v>
      </c>
      <c r="O167" s="91">
        <f t="shared" si="13"/>
        <v>0</v>
      </c>
      <c r="P167" s="120"/>
    </row>
    <row r="168" spans="1:16" ht="18.75" customHeight="1">
      <c r="A168" s="389" t="s">
        <v>0</v>
      </c>
      <c r="B168" s="389" t="s">
        <v>1</v>
      </c>
      <c r="C168" s="390" t="s">
        <v>227</v>
      </c>
      <c r="D168" s="391" t="s">
        <v>236</v>
      </c>
      <c r="E168" s="392" t="s">
        <v>237</v>
      </c>
      <c r="F168" s="391" t="s">
        <v>238</v>
      </c>
      <c r="G168" s="393" t="s">
        <v>239</v>
      </c>
      <c r="H168" s="394"/>
      <c r="I168" s="386" t="s">
        <v>240</v>
      </c>
      <c r="J168" s="387"/>
      <c r="K168" s="387"/>
      <c r="L168" s="387"/>
      <c r="M168" s="388"/>
      <c r="N168" s="395" t="s">
        <v>241</v>
      </c>
      <c r="O168" s="393"/>
      <c r="P168" s="389" t="s">
        <v>242</v>
      </c>
    </row>
    <row r="169" spans="1:16" ht="18.75" customHeight="1">
      <c r="A169" s="389"/>
      <c r="B169" s="389"/>
      <c r="C169" s="390"/>
      <c r="D169" s="391"/>
      <c r="E169" s="392"/>
      <c r="F169" s="391"/>
      <c r="G169" s="63" t="s">
        <v>243</v>
      </c>
      <c r="H169" s="217" t="s">
        <v>525</v>
      </c>
      <c r="I169" s="374" t="s">
        <v>629</v>
      </c>
      <c r="J169" s="372" t="s">
        <v>630</v>
      </c>
      <c r="K169" s="63" t="s">
        <v>244</v>
      </c>
      <c r="L169" s="63" t="s">
        <v>243</v>
      </c>
      <c r="M169" s="223"/>
      <c r="N169" s="384" t="s">
        <v>628</v>
      </c>
      <c r="O169" s="385"/>
      <c r="P169" s="389"/>
    </row>
    <row r="170" spans="1:16" ht="18.75" customHeight="1">
      <c r="A170" s="76" t="s">
        <v>365</v>
      </c>
      <c r="B170" s="77" t="s">
        <v>421</v>
      </c>
      <c r="C170" s="78" t="s">
        <v>331</v>
      </c>
      <c r="D170" s="77" t="s">
        <v>457</v>
      </c>
      <c r="E170" s="77" t="s">
        <v>251</v>
      </c>
      <c r="F170" s="77"/>
      <c r="G170" s="83"/>
      <c r="H170" s="218"/>
      <c r="I170" s="224"/>
      <c r="J170" s="83"/>
      <c r="K170" s="84"/>
      <c r="L170" s="83"/>
      <c r="M170" s="225"/>
      <c r="N170" s="271"/>
      <c r="O170" s="85"/>
      <c r="P170" s="197"/>
    </row>
    <row r="171" spans="1:16" ht="18.75" customHeight="1">
      <c r="A171" s="298" t="s">
        <v>371</v>
      </c>
      <c r="B171" s="134" t="s">
        <v>419</v>
      </c>
      <c r="C171" s="299" t="s">
        <v>331</v>
      </c>
      <c r="D171" s="134" t="s">
        <v>259</v>
      </c>
      <c r="E171" s="134" t="s">
        <v>252</v>
      </c>
      <c r="F171" s="77"/>
      <c r="G171" s="83">
        <v>1</v>
      </c>
      <c r="H171" s="218" t="s">
        <v>616</v>
      </c>
      <c r="I171" s="224"/>
      <c r="J171" s="83"/>
      <c r="K171" s="83"/>
      <c r="L171" s="83"/>
      <c r="M171" s="225"/>
      <c r="N171" s="271"/>
      <c r="O171" s="85"/>
      <c r="P171" s="80"/>
    </row>
    <row r="172" spans="1:16" ht="18.75" customHeight="1">
      <c r="A172" s="298" t="s">
        <v>361</v>
      </c>
      <c r="B172" s="134" t="s">
        <v>417</v>
      </c>
      <c r="C172" s="299" t="s">
        <v>331</v>
      </c>
      <c r="D172" s="134" t="s">
        <v>254</v>
      </c>
      <c r="E172" s="134" t="s">
        <v>252</v>
      </c>
      <c r="F172" s="77"/>
      <c r="G172" s="83"/>
      <c r="H172" s="218"/>
      <c r="I172" s="224"/>
      <c r="J172" s="83"/>
      <c r="K172" s="84"/>
      <c r="L172" s="83"/>
      <c r="M172" s="225"/>
      <c r="N172" s="271"/>
      <c r="O172" s="85"/>
      <c r="P172" s="80"/>
    </row>
    <row r="173" spans="1:16" ht="18.75" customHeight="1">
      <c r="A173" s="298" t="s">
        <v>362</v>
      </c>
      <c r="B173" s="134" t="s">
        <v>418</v>
      </c>
      <c r="C173" s="299" t="s">
        <v>331</v>
      </c>
      <c r="D173" s="134" t="s">
        <v>363</v>
      </c>
      <c r="E173" s="134" t="s">
        <v>252</v>
      </c>
      <c r="F173" s="77"/>
      <c r="G173" s="83"/>
      <c r="H173" s="218"/>
      <c r="I173" s="224"/>
      <c r="J173" s="83">
        <v>1</v>
      </c>
      <c r="K173" s="83" t="s">
        <v>616</v>
      </c>
      <c r="L173" s="83"/>
      <c r="M173" s="225"/>
      <c r="N173" s="271"/>
      <c r="O173" s="85"/>
      <c r="P173" s="80"/>
    </row>
    <row r="174" spans="1:16" ht="18.75" customHeight="1">
      <c r="A174" s="298" t="s">
        <v>364</v>
      </c>
      <c r="B174" s="134" t="s">
        <v>420</v>
      </c>
      <c r="C174" s="299" t="s">
        <v>331</v>
      </c>
      <c r="D174" s="134" t="s">
        <v>454</v>
      </c>
      <c r="E174" s="134" t="s">
        <v>252</v>
      </c>
      <c r="F174" s="77"/>
      <c r="G174" s="83"/>
      <c r="H174" s="218"/>
      <c r="I174" s="224"/>
      <c r="J174" s="83">
        <v>1</v>
      </c>
      <c r="K174" s="83" t="s">
        <v>616</v>
      </c>
      <c r="L174" s="83"/>
      <c r="M174" s="225"/>
      <c r="N174" s="271"/>
      <c r="O174" s="85"/>
      <c r="P174" s="80"/>
    </row>
    <row r="175" spans="1:16" ht="18.75" customHeight="1">
      <c r="A175" s="76"/>
      <c r="B175" s="77"/>
      <c r="C175" s="78"/>
      <c r="D175" s="77"/>
      <c r="E175" s="77"/>
      <c r="F175" s="77"/>
      <c r="G175" s="83"/>
      <c r="H175" s="218"/>
      <c r="I175" s="224"/>
      <c r="J175" s="83"/>
      <c r="K175" s="84"/>
      <c r="L175" s="83"/>
      <c r="M175" s="225"/>
      <c r="N175" s="271"/>
      <c r="O175" s="85"/>
      <c r="P175" s="197"/>
    </row>
    <row r="176" spans="1:16" s="10" customFormat="1" ht="18.75" customHeight="1">
      <c r="A176" s="396" t="s">
        <v>338</v>
      </c>
      <c r="B176" s="396"/>
      <c r="C176" s="396"/>
      <c r="D176" s="396"/>
      <c r="E176" s="123">
        <v>287</v>
      </c>
      <c r="F176" s="123">
        <f>SUM(G176:O176)</f>
        <v>3</v>
      </c>
      <c r="G176" s="91">
        <f aca="true" t="shared" si="14" ref="G176:O176">SUM(G179:G188)</f>
        <v>0</v>
      </c>
      <c r="H176" s="219">
        <f t="shared" si="14"/>
        <v>0</v>
      </c>
      <c r="I176" s="228">
        <f t="shared" si="14"/>
        <v>0</v>
      </c>
      <c r="J176" s="91">
        <f t="shared" si="14"/>
        <v>0</v>
      </c>
      <c r="K176" s="91">
        <f t="shared" si="14"/>
        <v>0</v>
      </c>
      <c r="L176" s="91">
        <f t="shared" si="14"/>
        <v>1</v>
      </c>
      <c r="M176" s="229">
        <f t="shared" si="14"/>
        <v>0</v>
      </c>
      <c r="N176" s="222">
        <f t="shared" si="14"/>
        <v>0</v>
      </c>
      <c r="O176" s="91">
        <f t="shared" si="14"/>
        <v>2</v>
      </c>
      <c r="P176" s="120"/>
    </row>
    <row r="177" spans="1:16" ht="18.75" customHeight="1">
      <c r="A177" s="389" t="s">
        <v>0</v>
      </c>
      <c r="B177" s="389" t="s">
        <v>1</v>
      </c>
      <c r="C177" s="390" t="s">
        <v>227</v>
      </c>
      <c r="D177" s="391" t="s">
        <v>236</v>
      </c>
      <c r="E177" s="392" t="s">
        <v>237</v>
      </c>
      <c r="F177" s="391" t="s">
        <v>238</v>
      </c>
      <c r="G177" s="393" t="s">
        <v>239</v>
      </c>
      <c r="H177" s="394"/>
      <c r="I177" s="386" t="s">
        <v>240</v>
      </c>
      <c r="J177" s="387"/>
      <c r="K177" s="387"/>
      <c r="L177" s="387"/>
      <c r="M177" s="388"/>
      <c r="N177" s="395" t="s">
        <v>241</v>
      </c>
      <c r="O177" s="393"/>
      <c r="P177" s="389" t="s">
        <v>242</v>
      </c>
    </row>
    <row r="178" spans="1:16" ht="18.75" customHeight="1">
      <c r="A178" s="389"/>
      <c r="B178" s="389"/>
      <c r="C178" s="390"/>
      <c r="D178" s="391"/>
      <c r="E178" s="392"/>
      <c r="F178" s="391"/>
      <c r="G178" s="63" t="s">
        <v>243</v>
      </c>
      <c r="H178" s="217" t="s">
        <v>525</v>
      </c>
      <c r="I178" s="374" t="s">
        <v>629</v>
      </c>
      <c r="J178" s="372" t="s">
        <v>630</v>
      </c>
      <c r="K178" s="63" t="s">
        <v>244</v>
      </c>
      <c r="L178" s="63" t="s">
        <v>243</v>
      </c>
      <c r="M178" s="223"/>
      <c r="N178" s="384" t="s">
        <v>628</v>
      </c>
      <c r="O178" s="385"/>
      <c r="P178" s="389"/>
    </row>
    <row r="179" spans="1:16" ht="18.75" customHeight="1">
      <c r="A179" s="43" t="s">
        <v>435</v>
      </c>
      <c r="B179" s="44" t="s">
        <v>381</v>
      </c>
      <c r="C179" s="45" t="s">
        <v>332</v>
      </c>
      <c r="D179" s="46" t="s">
        <v>254</v>
      </c>
      <c r="E179" s="44" t="s">
        <v>251</v>
      </c>
      <c r="F179" s="44"/>
      <c r="G179" s="83"/>
      <c r="H179" s="218"/>
      <c r="I179" s="224"/>
      <c r="J179" s="83"/>
      <c r="K179" s="84"/>
      <c r="L179" s="83"/>
      <c r="M179" s="225"/>
      <c r="N179" s="271"/>
      <c r="O179" s="85"/>
      <c r="P179" s="80"/>
    </row>
    <row r="180" spans="1:16" ht="18.75" customHeight="1">
      <c r="A180" s="43" t="s">
        <v>433</v>
      </c>
      <c r="B180" s="44" t="s">
        <v>434</v>
      </c>
      <c r="C180" s="45" t="s">
        <v>332</v>
      </c>
      <c r="D180" s="46" t="s">
        <v>254</v>
      </c>
      <c r="E180" s="44" t="s">
        <v>251</v>
      </c>
      <c r="F180" s="44"/>
      <c r="G180" s="83"/>
      <c r="H180" s="218"/>
      <c r="I180" s="224"/>
      <c r="J180" s="83"/>
      <c r="K180" s="84"/>
      <c r="L180" s="83"/>
      <c r="M180" s="225"/>
      <c r="N180" s="271"/>
      <c r="O180" s="85"/>
      <c r="P180" s="80"/>
    </row>
    <row r="181" spans="1:16" ht="18.75" customHeight="1">
      <c r="A181" s="44" t="s">
        <v>382</v>
      </c>
      <c r="B181" s="44" t="s">
        <v>387</v>
      </c>
      <c r="C181" s="45" t="s">
        <v>332</v>
      </c>
      <c r="D181" s="46" t="s">
        <v>456</v>
      </c>
      <c r="E181" s="44" t="s">
        <v>251</v>
      </c>
      <c r="F181" s="44">
        <v>82645091</v>
      </c>
      <c r="G181" s="83"/>
      <c r="H181" s="218"/>
      <c r="I181" s="224"/>
      <c r="J181" s="83"/>
      <c r="K181" s="84"/>
      <c r="L181" s="83"/>
      <c r="M181" s="225"/>
      <c r="N181" s="271"/>
      <c r="O181" s="83"/>
      <c r="P181" s="80"/>
    </row>
    <row r="182" spans="1:16" ht="18.75" customHeight="1">
      <c r="A182" s="295" t="s">
        <v>382</v>
      </c>
      <c r="B182" s="127" t="s">
        <v>383</v>
      </c>
      <c r="C182" s="296" t="s">
        <v>332</v>
      </c>
      <c r="D182" s="297" t="s">
        <v>254</v>
      </c>
      <c r="E182" s="127" t="s">
        <v>284</v>
      </c>
      <c r="F182" s="44">
        <v>82645090</v>
      </c>
      <c r="G182" s="83"/>
      <c r="H182" s="218"/>
      <c r="I182" s="224"/>
      <c r="J182" s="83"/>
      <c r="K182" s="84"/>
      <c r="L182" s="83"/>
      <c r="M182" s="225"/>
      <c r="N182" s="271"/>
      <c r="O182" s="83">
        <v>1</v>
      </c>
      <c r="P182" s="80"/>
    </row>
    <row r="183" spans="1:16" ht="18.75" customHeight="1">
      <c r="A183" s="295" t="s">
        <v>427</v>
      </c>
      <c r="B183" s="127" t="s">
        <v>428</v>
      </c>
      <c r="C183" s="296" t="s">
        <v>332</v>
      </c>
      <c r="D183" s="297" t="s">
        <v>254</v>
      </c>
      <c r="E183" s="127" t="s">
        <v>284</v>
      </c>
      <c r="F183" s="44">
        <v>82708698</v>
      </c>
      <c r="G183" s="83"/>
      <c r="H183" s="218"/>
      <c r="I183" s="224"/>
      <c r="J183" s="83"/>
      <c r="K183" s="84"/>
      <c r="L183" s="83"/>
      <c r="M183" s="225"/>
      <c r="N183" s="271"/>
      <c r="O183" s="83">
        <v>1</v>
      </c>
      <c r="P183" s="80"/>
    </row>
    <row r="184" spans="1:16" ht="18.75" customHeight="1">
      <c r="A184" s="295" t="s">
        <v>431</v>
      </c>
      <c r="B184" s="127" t="s">
        <v>432</v>
      </c>
      <c r="C184" s="296" t="s">
        <v>332</v>
      </c>
      <c r="D184" s="297" t="s">
        <v>254</v>
      </c>
      <c r="E184" s="127" t="s">
        <v>284</v>
      </c>
      <c r="F184" s="44"/>
      <c r="G184" s="83"/>
      <c r="H184" s="218"/>
      <c r="I184" s="224"/>
      <c r="J184" s="83"/>
      <c r="K184" s="84"/>
      <c r="L184" s="83"/>
      <c r="M184" s="225"/>
      <c r="N184" s="271"/>
      <c r="O184" s="85"/>
      <c r="P184" s="80"/>
    </row>
    <row r="185" spans="1:16" ht="18.75" customHeight="1">
      <c r="A185" s="295" t="s">
        <v>548</v>
      </c>
      <c r="B185" s="127" t="s">
        <v>262</v>
      </c>
      <c r="C185" s="296" t="s">
        <v>332</v>
      </c>
      <c r="D185" s="297" t="s">
        <v>458</v>
      </c>
      <c r="E185" s="127" t="s">
        <v>284</v>
      </c>
      <c r="F185" s="44">
        <v>3463323</v>
      </c>
      <c r="G185" s="83"/>
      <c r="H185" s="218"/>
      <c r="I185" s="224"/>
      <c r="J185" s="83"/>
      <c r="K185" s="83"/>
      <c r="L185" s="83"/>
      <c r="M185" s="225"/>
      <c r="N185" s="271"/>
      <c r="O185" s="85"/>
      <c r="P185" s="80"/>
    </row>
    <row r="186" spans="1:16" ht="18.75" customHeight="1">
      <c r="A186" s="295" t="s">
        <v>384</v>
      </c>
      <c r="B186" s="127" t="s">
        <v>385</v>
      </c>
      <c r="C186" s="296" t="s">
        <v>332</v>
      </c>
      <c r="D186" s="297" t="s">
        <v>254</v>
      </c>
      <c r="E186" s="127" t="s">
        <v>284</v>
      </c>
      <c r="F186" s="44">
        <v>82593925</v>
      </c>
      <c r="G186" s="83"/>
      <c r="H186" s="218"/>
      <c r="I186" s="224"/>
      <c r="J186" s="83"/>
      <c r="K186" s="83"/>
      <c r="L186" s="83">
        <v>1</v>
      </c>
      <c r="M186" s="225"/>
      <c r="N186" s="271"/>
      <c r="O186" s="85"/>
      <c r="P186" s="80"/>
    </row>
    <row r="187" spans="1:16" ht="18.75" customHeight="1">
      <c r="A187" s="295" t="s">
        <v>386</v>
      </c>
      <c r="B187" s="127" t="s">
        <v>374</v>
      </c>
      <c r="C187" s="296" t="s">
        <v>332</v>
      </c>
      <c r="D187" s="297" t="s">
        <v>254</v>
      </c>
      <c r="E187" s="127" t="s">
        <v>284</v>
      </c>
      <c r="F187" s="44">
        <v>2803532</v>
      </c>
      <c r="G187" s="83"/>
      <c r="H187" s="218"/>
      <c r="I187" s="224"/>
      <c r="J187" s="83"/>
      <c r="K187" s="83"/>
      <c r="L187" s="83"/>
      <c r="M187" s="225"/>
      <c r="N187" s="271"/>
      <c r="O187" s="85"/>
      <c r="P187" s="80"/>
    </row>
    <row r="188" spans="1:16" ht="18.75" customHeight="1">
      <c r="A188" s="76"/>
      <c r="B188" s="77"/>
      <c r="C188" s="78"/>
      <c r="D188" s="77"/>
      <c r="E188" s="77"/>
      <c r="F188" s="77"/>
      <c r="G188" s="83"/>
      <c r="H188" s="218"/>
      <c r="I188" s="224"/>
      <c r="J188" s="83"/>
      <c r="K188" s="84"/>
      <c r="L188" s="83"/>
      <c r="M188" s="225"/>
      <c r="N188" s="271"/>
      <c r="O188" s="85"/>
      <c r="P188" s="80"/>
    </row>
    <row r="189" spans="1:16" s="81" customFormat="1" ht="26.25" customHeight="1">
      <c r="A189" s="400" t="s">
        <v>136</v>
      </c>
      <c r="B189" s="400"/>
      <c r="C189" s="400"/>
      <c r="D189" s="400"/>
      <c r="E189" s="400"/>
      <c r="F189" s="89">
        <f aca="true" t="shared" si="15" ref="F189:O189">SUM(F4+F18+F30+F35+F45+F47+F75+F79+F103+F111+F124+F138+F153+F167+F176)</f>
        <v>88</v>
      </c>
      <c r="G189" s="267">
        <f t="shared" si="15"/>
        <v>14</v>
      </c>
      <c r="H189" s="267">
        <f t="shared" si="15"/>
        <v>8</v>
      </c>
      <c r="I189" s="279">
        <f t="shared" si="15"/>
        <v>6</v>
      </c>
      <c r="J189" s="89">
        <f t="shared" si="15"/>
        <v>18</v>
      </c>
      <c r="K189" s="89">
        <f t="shared" si="15"/>
        <v>11</v>
      </c>
      <c r="L189" s="89">
        <f t="shared" si="15"/>
        <v>16</v>
      </c>
      <c r="M189" s="280">
        <f t="shared" si="15"/>
        <v>0</v>
      </c>
      <c r="N189" s="272">
        <f t="shared" si="15"/>
        <v>0</v>
      </c>
      <c r="O189" s="89">
        <f t="shared" si="15"/>
        <v>15</v>
      </c>
      <c r="P189" s="90">
        <f>SUM(G189:O189)</f>
        <v>88</v>
      </c>
    </row>
  </sheetData>
  <sheetProtection/>
  <mergeCells count="177">
    <mergeCell ref="A1:A3"/>
    <mergeCell ref="B1:P1"/>
    <mergeCell ref="B2:F2"/>
    <mergeCell ref="J2:O2"/>
    <mergeCell ref="B3:F3"/>
    <mergeCell ref="J3:K3"/>
    <mergeCell ref="L3:P3"/>
    <mergeCell ref="A4:D4"/>
    <mergeCell ref="A18:D18"/>
    <mergeCell ref="A5:A6"/>
    <mergeCell ref="B5:B6"/>
    <mergeCell ref="C5:C6"/>
    <mergeCell ref="D5:D6"/>
    <mergeCell ref="E5:E6"/>
    <mergeCell ref="F5:F6"/>
    <mergeCell ref="G5:H5"/>
    <mergeCell ref="N5:O5"/>
    <mergeCell ref="I5:M5"/>
    <mergeCell ref="A189:E189"/>
    <mergeCell ref="A176:D176"/>
    <mergeCell ref="A167:D167"/>
    <mergeCell ref="A168:A169"/>
    <mergeCell ref="A30:D30"/>
    <mergeCell ref="A45:D45"/>
    <mergeCell ref="A47:D47"/>
    <mergeCell ref="A111:D111"/>
    <mergeCell ref="A138:D138"/>
    <mergeCell ref="A153:D153"/>
    <mergeCell ref="E48:E49"/>
    <mergeCell ref="A139:A140"/>
    <mergeCell ref="B139:B140"/>
    <mergeCell ref="C139:C140"/>
    <mergeCell ref="D139:D140"/>
    <mergeCell ref="E139:E140"/>
    <mergeCell ref="B154:B155"/>
    <mergeCell ref="C154:C155"/>
    <mergeCell ref="D154:D155"/>
    <mergeCell ref="E154:E155"/>
    <mergeCell ref="A36:A37"/>
    <mergeCell ref="A31:A32"/>
    <mergeCell ref="A35:D35"/>
    <mergeCell ref="A154:A155"/>
    <mergeCell ref="P139:P140"/>
    <mergeCell ref="N19:O19"/>
    <mergeCell ref="A19:A20"/>
    <mergeCell ref="B19:B20"/>
    <mergeCell ref="C19:C20"/>
    <mergeCell ref="D19:D20"/>
    <mergeCell ref="E19:E20"/>
    <mergeCell ref="F19:F20"/>
    <mergeCell ref="G19:H19"/>
    <mergeCell ref="P19:P20"/>
    <mergeCell ref="G112:H112"/>
    <mergeCell ref="N112:O112"/>
    <mergeCell ref="G125:H125"/>
    <mergeCell ref="N125:O125"/>
    <mergeCell ref="I139:M139"/>
    <mergeCell ref="I125:M125"/>
    <mergeCell ref="P125:P126"/>
    <mergeCell ref="B31:B32"/>
    <mergeCell ref="C31:C32"/>
    <mergeCell ref="D31:D32"/>
    <mergeCell ref="E31:E32"/>
    <mergeCell ref="F31:F32"/>
    <mergeCell ref="G31:H31"/>
    <mergeCell ref="N31:O31"/>
    <mergeCell ref="A76:A77"/>
    <mergeCell ref="B76:B77"/>
    <mergeCell ref="C76:C77"/>
    <mergeCell ref="D76:D77"/>
    <mergeCell ref="A79:D79"/>
    <mergeCell ref="A48:A49"/>
    <mergeCell ref="I76:M76"/>
    <mergeCell ref="N48:O48"/>
    <mergeCell ref="N77:O77"/>
    <mergeCell ref="D36:D37"/>
    <mergeCell ref="E36:E37"/>
    <mergeCell ref="F36:F37"/>
    <mergeCell ref="G36:H36"/>
    <mergeCell ref="N36:O36"/>
    <mergeCell ref="P36:P37"/>
    <mergeCell ref="I36:M36"/>
    <mergeCell ref="P48:P49"/>
    <mergeCell ref="A75:D75"/>
    <mergeCell ref="P31:P32"/>
    <mergeCell ref="P5:P6"/>
    <mergeCell ref="D48:D49"/>
    <mergeCell ref="A80:A81"/>
    <mergeCell ref="B80:B81"/>
    <mergeCell ref="C80:C81"/>
    <mergeCell ref="D80:D81"/>
    <mergeCell ref="E80:E81"/>
    <mergeCell ref="F80:F81"/>
    <mergeCell ref="G80:H80"/>
    <mergeCell ref="I48:M48"/>
    <mergeCell ref="G48:H48"/>
    <mergeCell ref="I80:M80"/>
    <mergeCell ref="E76:E77"/>
    <mergeCell ref="F76:F77"/>
    <mergeCell ref="G76:H76"/>
    <mergeCell ref="F48:F49"/>
    <mergeCell ref="C48:C49"/>
    <mergeCell ref="B48:B49"/>
    <mergeCell ref="N76:O76"/>
    <mergeCell ref="P76:P77"/>
    <mergeCell ref="B36:B37"/>
    <mergeCell ref="C36:C37"/>
    <mergeCell ref="P80:P81"/>
    <mergeCell ref="A103:D103"/>
    <mergeCell ref="N80:O80"/>
    <mergeCell ref="G104:H104"/>
    <mergeCell ref="N104:O104"/>
    <mergeCell ref="P104:P105"/>
    <mergeCell ref="I104:M104"/>
    <mergeCell ref="N105:O105"/>
    <mergeCell ref="N113:O113"/>
    <mergeCell ref="E104:E105"/>
    <mergeCell ref="F104:F105"/>
    <mergeCell ref="A112:A113"/>
    <mergeCell ref="B112:B113"/>
    <mergeCell ref="C112:C113"/>
    <mergeCell ref="D112:D113"/>
    <mergeCell ref="E112:E113"/>
    <mergeCell ref="F112:F113"/>
    <mergeCell ref="P112:P113"/>
    <mergeCell ref="I112:M112"/>
    <mergeCell ref="A104:A105"/>
    <mergeCell ref="B104:B105"/>
    <mergeCell ref="C104:C105"/>
    <mergeCell ref="D104:D105"/>
    <mergeCell ref="A124:D124"/>
    <mergeCell ref="A125:A126"/>
    <mergeCell ref="B125:B126"/>
    <mergeCell ref="C125:C126"/>
    <mergeCell ref="D125:D126"/>
    <mergeCell ref="E125:E126"/>
    <mergeCell ref="F125:F126"/>
    <mergeCell ref="G154:H154"/>
    <mergeCell ref="N154:O154"/>
    <mergeCell ref="F139:F140"/>
    <mergeCell ref="G139:H139"/>
    <mergeCell ref="N139:O139"/>
    <mergeCell ref="N126:O126"/>
    <mergeCell ref="N140:O140"/>
    <mergeCell ref="P154:P155"/>
    <mergeCell ref="A177:A178"/>
    <mergeCell ref="B177:B178"/>
    <mergeCell ref="C177:C178"/>
    <mergeCell ref="D177:D178"/>
    <mergeCell ref="E177:E178"/>
    <mergeCell ref="F177:F178"/>
    <mergeCell ref="G177:H177"/>
    <mergeCell ref="N177:O177"/>
    <mergeCell ref="B168:B169"/>
    <mergeCell ref="C168:C169"/>
    <mergeCell ref="D168:D169"/>
    <mergeCell ref="E168:E169"/>
    <mergeCell ref="F168:F169"/>
    <mergeCell ref="G168:H168"/>
    <mergeCell ref="N168:O168"/>
    <mergeCell ref="P177:P178"/>
    <mergeCell ref="I168:M168"/>
    <mergeCell ref="I177:M177"/>
    <mergeCell ref="I154:M154"/>
    <mergeCell ref="P168:P169"/>
    <mergeCell ref="F154:F155"/>
    <mergeCell ref="N178:O178"/>
    <mergeCell ref="N155:O155"/>
    <mergeCell ref="N169:O169"/>
    <mergeCell ref="N20:O20"/>
    <mergeCell ref="N6:O6"/>
    <mergeCell ref="N32:O32"/>
    <mergeCell ref="N37:O37"/>
    <mergeCell ref="N49:O49"/>
    <mergeCell ref="I31:M31"/>
    <mergeCell ref="I19:M19"/>
    <mergeCell ref="N81:O81"/>
  </mergeCells>
  <dataValidations count="6">
    <dataValidation type="list" operator="equal" allowBlank="1" sqref="V148:V151 V118 V141:V145">
      <formula1>"carabine,pistolet,arbalète,obusier,"</formula1>
    </dataValidation>
    <dataValidation type="list" operator="equal" allowBlank="1" sqref="V152 V147">
      <formula1>"carabine,pistolet,"</formula1>
    </dataValidation>
    <dataValidation type="list" operator="equal" allowBlank="1" sqref="E188 E110">
      <formula1>"carabine,pistolet,,"</formula1>
    </dataValidation>
    <dataValidation type="list" operator="equal" allowBlank="1" sqref="D33:D34">
      <formula1>"CG,Je,Da,Pro,Hon,Exc"</formula1>
    </dataValidation>
    <dataValidation type="list" operator="equal" allowBlank="1" sqref="E46 F130:F132 E38:E44 E179:E187 E106:E109">
      <formula1>"Carabine,Pistolet"</formula1>
    </dataValidation>
    <dataValidation type="list" operator="equal" allowBlank="1" sqref="E17 D7:D17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5">
        <v>3</v>
      </c>
      <c r="F2" s="136" t="s">
        <v>540</v>
      </c>
      <c r="G2" s="51" t="s">
        <v>120</v>
      </c>
      <c r="H2" s="51" t="s">
        <v>232</v>
      </c>
      <c r="I2" s="472" t="s">
        <v>13</v>
      </c>
      <c r="J2" s="472"/>
      <c r="K2" s="472"/>
      <c r="L2" s="472"/>
    </row>
    <row r="3" spans="1:12" ht="18.75">
      <c r="A3" s="464" t="s">
        <v>277</v>
      </c>
      <c r="B3" s="464"/>
      <c r="C3" s="360" t="s">
        <v>632</v>
      </c>
      <c r="D3" s="473" t="s">
        <v>27</v>
      </c>
      <c r="E3" s="475"/>
      <c r="F3" s="476">
        <v>44913</v>
      </c>
      <c r="G3" s="475"/>
      <c r="H3" s="6">
        <f>SUM('SERIE 1'!H3)</f>
        <v>2022</v>
      </c>
      <c r="I3" s="473" t="s">
        <v>278</v>
      </c>
      <c r="J3" s="474"/>
      <c r="K3" s="474"/>
      <c r="L3" s="475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58" t="s">
        <v>280</v>
      </c>
      <c r="J4" s="459"/>
      <c r="K4" s="460" t="s">
        <v>12</v>
      </c>
      <c r="L4" s="461"/>
    </row>
    <row r="5" spans="1:12" ht="22.5" customHeight="1">
      <c r="A5" s="16">
        <v>1</v>
      </c>
      <c r="B5" s="68" t="s">
        <v>246</v>
      </c>
      <c r="C5" s="41" t="s">
        <v>422</v>
      </c>
      <c r="D5" s="49" t="s">
        <v>235</v>
      </c>
      <c r="E5" s="41" t="s">
        <v>254</v>
      </c>
      <c r="F5" s="288"/>
      <c r="G5" s="12"/>
      <c r="H5" s="12"/>
      <c r="I5" s="462"/>
      <c r="J5" s="463"/>
      <c r="K5" s="455"/>
      <c r="L5" s="456"/>
    </row>
    <row r="6" spans="1:12" ht="22.5" customHeight="1">
      <c r="A6" s="16">
        <v>2</v>
      </c>
      <c r="B6" s="43" t="s">
        <v>87</v>
      </c>
      <c r="C6" s="44" t="s">
        <v>510</v>
      </c>
      <c r="D6" s="45" t="s">
        <v>322</v>
      </c>
      <c r="E6" s="46" t="s">
        <v>254</v>
      </c>
      <c r="F6" s="287"/>
      <c r="G6" s="37"/>
      <c r="H6" s="12"/>
      <c r="I6" s="462"/>
      <c r="J6" s="463"/>
      <c r="K6" s="455"/>
      <c r="L6" s="456"/>
    </row>
    <row r="7" spans="1:12" ht="22.5" customHeight="1">
      <c r="A7" s="16">
        <v>3</v>
      </c>
      <c r="B7" s="76" t="s">
        <v>507</v>
      </c>
      <c r="C7" s="77" t="s">
        <v>508</v>
      </c>
      <c r="D7" s="78" t="s">
        <v>311</v>
      </c>
      <c r="E7" s="77" t="s">
        <v>454</v>
      </c>
      <c r="F7" s="290"/>
      <c r="G7" s="12"/>
      <c r="H7" s="12"/>
      <c r="I7" s="462"/>
      <c r="J7" s="463"/>
      <c r="K7" s="455"/>
      <c r="L7" s="456"/>
    </row>
    <row r="8" spans="1:12" ht="22.5" customHeight="1">
      <c r="A8" s="16">
        <v>4</v>
      </c>
      <c r="B8" s="76" t="s">
        <v>505</v>
      </c>
      <c r="C8" s="77" t="s">
        <v>506</v>
      </c>
      <c r="D8" s="78" t="s">
        <v>311</v>
      </c>
      <c r="E8" s="77" t="s">
        <v>458</v>
      </c>
      <c r="F8" s="287"/>
      <c r="G8" s="12"/>
      <c r="H8" s="12"/>
      <c r="I8" s="462"/>
      <c r="J8" s="463"/>
      <c r="K8" s="455"/>
      <c r="L8" s="456"/>
    </row>
    <row r="9" spans="1:12" ht="22.5" customHeight="1">
      <c r="A9" s="16">
        <v>5</v>
      </c>
      <c r="B9" s="44" t="s">
        <v>373</v>
      </c>
      <c r="C9" s="44" t="s">
        <v>374</v>
      </c>
      <c r="D9" s="45" t="s">
        <v>300</v>
      </c>
      <c r="E9" s="46" t="s">
        <v>259</v>
      </c>
      <c r="F9" s="287"/>
      <c r="G9" s="12"/>
      <c r="H9" s="12"/>
      <c r="I9" s="462"/>
      <c r="J9" s="463"/>
      <c r="K9" s="455"/>
      <c r="L9" s="456"/>
    </row>
    <row r="10" spans="1:12" ht="22.5" customHeight="1">
      <c r="A10" s="16">
        <v>6</v>
      </c>
      <c r="B10" s="43" t="s">
        <v>263</v>
      </c>
      <c r="C10" s="44" t="s">
        <v>264</v>
      </c>
      <c r="D10" s="45" t="str">
        <f>'[7]1er crit.10m'!$K$4</f>
        <v>276</v>
      </c>
      <c r="E10" s="46" t="s">
        <v>456</v>
      </c>
      <c r="F10" s="287"/>
      <c r="G10" s="12"/>
      <c r="H10" s="12"/>
      <c r="I10" s="462"/>
      <c r="J10" s="463"/>
      <c r="K10" s="455"/>
      <c r="L10" s="456"/>
    </row>
    <row r="11" spans="1:12" ht="22.5" customHeight="1">
      <c r="A11" s="16">
        <v>7</v>
      </c>
      <c r="B11" s="43" t="s">
        <v>595</v>
      </c>
      <c r="C11" s="44" t="s">
        <v>596</v>
      </c>
      <c r="D11" s="45" t="s">
        <v>307</v>
      </c>
      <c r="E11" s="46" t="s">
        <v>254</v>
      </c>
      <c r="F11" s="287"/>
      <c r="G11" s="12"/>
      <c r="H11" s="12"/>
      <c r="I11" s="462"/>
      <c r="J11" s="463"/>
      <c r="K11" s="455"/>
      <c r="L11" s="456"/>
    </row>
    <row r="12" spans="1:12" ht="22.5" customHeight="1">
      <c r="A12" s="16">
        <v>8</v>
      </c>
      <c r="B12" s="131"/>
      <c r="C12" s="126"/>
      <c r="D12" s="128"/>
      <c r="E12" s="172"/>
      <c r="F12" s="287"/>
      <c r="G12" s="12"/>
      <c r="H12" s="12"/>
      <c r="I12" s="462"/>
      <c r="J12" s="463"/>
      <c r="K12" s="455"/>
      <c r="L12" s="456"/>
    </row>
    <row r="13" spans="1:12" ht="22.5" customHeight="1">
      <c r="A13" s="16">
        <v>9</v>
      </c>
      <c r="B13" s="131"/>
      <c r="C13" s="126"/>
      <c r="D13" s="128"/>
      <c r="E13" s="129"/>
      <c r="F13" s="289"/>
      <c r="G13" s="12"/>
      <c r="H13" s="12"/>
      <c r="I13" s="462"/>
      <c r="J13" s="463"/>
      <c r="K13" s="455"/>
      <c r="L13" s="456"/>
    </row>
    <row r="14" spans="1:12" ht="22.5" customHeight="1">
      <c r="A14" s="16">
        <v>10</v>
      </c>
      <c r="B14" s="131"/>
      <c r="C14" s="126"/>
      <c r="D14" s="128"/>
      <c r="E14" s="129"/>
      <c r="F14" s="287"/>
      <c r="G14" s="12"/>
      <c r="H14" s="12"/>
      <c r="I14" s="462"/>
      <c r="J14" s="463"/>
      <c r="K14" s="455"/>
      <c r="L14" s="456"/>
    </row>
    <row r="15" spans="1:12" ht="22.5" customHeight="1">
      <c r="A15" s="16">
        <v>11</v>
      </c>
      <c r="B15" s="131"/>
      <c r="C15" s="126"/>
      <c r="D15" s="128"/>
      <c r="E15" s="129"/>
      <c r="F15" s="287"/>
      <c r="G15" s="12"/>
      <c r="H15" s="12"/>
      <c r="I15" s="462"/>
      <c r="J15" s="463"/>
      <c r="K15" s="455"/>
      <c r="L15" s="456"/>
    </row>
    <row r="16" spans="1:12" ht="22.5" customHeight="1">
      <c r="A16" s="16">
        <v>12</v>
      </c>
      <c r="B16" s="295" t="s">
        <v>382</v>
      </c>
      <c r="C16" s="127" t="s">
        <v>383</v>
      </c>
      <c r="D16" s="296" t="s">
        <v>332</v>
      </c>
      <c r="E16" s="297" t="s">
        <v>254</v>
      </c>
      <c r="F16" s="287"/>
      <c r="G16" s="12"/>
      <c r="H16" s="12"/>
      <c r="I16" s="462"/>
      <c r="J16" s="463"/>
      <c r="K16" s="160"/>
      <c r="L16" s="161"/>
    </row>
    <row r="17" spans="1:12" ht="22.5" customHeight="1">
      <c r="A17" s="16">
        <v>13</v>
      </c>
      <c r="B17" s="295" t="s">
        <v>427</v>
      </c>
      <c r="C17" s="127" t="s">
        <v>428</v>
      </c>
      <c r="D17" s="296" t="s">
        <v>332</v>
      </c>
      <c r="E17" s="297" t="s">
        <v>254</v>
      </c>
      <c r="F17" s="287"/>
      <c r="G17" s="12"/>
      <c r="H17" s="12"/>
      <c r="I17" s="462"/>
      <c r="J17" s="463"/>
      <c r="K17" s="455"/>
      <c r="L17" s="456"/>
    </row>
    <row r="18" spans="1:12" ht="22.5" customHeight="1">
      <c r="A18" s="16">
        <v>14</v>
      </c>
      <c r="B18" s="295" t="s">
        <v>255</v>
      </c>
      <c r="C18" s="127" t="s">
        <v>256</v>
      </c>
      <c r="D18" s="296" t="str">
        <f>'[7]1er crit.10m'!$K$4</f>
        <v>276</v>
      </c>
      <c r="E18" s="300" t="s">
        <v>455</v>
      </c>
      <c r="F18" s="287"/>
      <c r="G18" s="12"/>
      <c r="H18" s="12"/>
      <c r="I18" s="462"/>
      <c r="J18" s="463"/>
      <c r="K18" s="455"/>
      <c r="L18" s="456"/>
    </row>
    <row r="19" spans="1:12" ht="22.5" customHeight="1">
      <c r="A19" s="16">
        <v>15</v>
      </c>
      <c r="B19" s="298" t="s">
        <v>403</v>
      </c>
      <c r="C19" s="134" t="s">
        <v>404</v>
      </c>
      <c r="D19" s="299" t="s">
        <v>311</v>
      </c>
      <c r="E19" s="134" t="s">
        <v>250</v>
      </c>
      <c r="F19" s="287"/>
      <c r="G19" s="12"/>
      <c r="H19" s="12"/>
      <c r="I19" s="462"/>
      <c r="J19" s="463"/>
      <c r="K19" s="455"/>
      <c r="L19" s="456"/>
    </row>
    <row r="20" spans="1:12" ht="22.5" customHeight="1">
      <c r="A20" s="16">
        <v>16</v>
      </c>
      <c r="B20" s="316" t="s">
        <v>399</v>
      </c>
      <c r="C20" s="153" t="s">
        <v>400</v>
      </c>
      <c r="D20" s="315" t="s">
        <v>325</v>
      </c>
      <c r="E20" s="153" t="s">
        <v>259</v>
      </c>
      <c r="F20" s="287"/>
      <c r="G20" s="12"/>
      <c r="H20" s="12"/>
      <c r="I20" s="462"/>
      <c r="J20" s="463"/>
      <c r="K20" s="455"/>
      <c r="L20" s="456"/>
    </row>
    <row r="21" spans="1:12" ht="22.5" customHeight="1">
      <c r="A21" s="16">
        <v>17</v>
      </c>
      <c r="B21" s="320" t="s">
        <v>590</v>
      </c>
      <c r="C21" s="321" t="s">
        <v>591</v>
      </c>
      <c r="D21" s="322" t="s">
        <v>325</v>
      </c>
      <c r="E21" s="153" t="s">
        <v>458</v>
      </c>
      <c r="F21" s="287"/>
      <c r="G21" s="12"/>
      <c r="H21" s="12"/>
      <c r="I21" s="462"/>
      <c r="J21" s="463"/>
      <c r="K21" s="455"/>
      <c r="L21" s="456"/>
    </row>
    <row r="22" spans="1:12" ht="22.5" customHeight="1">
      <c r="A22" s="16">
        <v>18</v>
      </c>
      <c r="B22" s="127" t="s">
        <v>599</v>
      </c>
      <c r="C22" s="127" t="s">
        <v>600</v>
      </c>
      <c r="D22" s="296" t="s">
        <v>322</v>
      </c>
      <c r="E22" s="297" t="s">
        <v>254</v>
      </c>
      <c r="F22" s="287"/>
      <c r="G22" s="12"/>
      <c r="H22" s="12"/>
      <c r="I22" s="462"/>
      <c r="J22" s="463"/>
      <c r="K22" s="455"/>
      <c r="L22" s="456"/>
    </row>
    <row r="23" spans="1:12" ht="22.5" customHeight="1">
      <c r="A23" s="16">
        <v>19</v>
      </c>
      <c r="B23" s="317" t="s">
        <v>245</v>
      </c>
      <c r="C23" s="318" t="s">
        <v>423</v>
      </c>
      <c r="D23" s="319" t="s">
        <v>235</v>
      </c>
      <c r="E23" s="318" t="s">
        <v>259</v>
      </c>
      <c r="F23" s="287"/>
      <c r="G23" s="12"/>
      <c r="H23" s="12"/>
      <c r="I23" s="462"/>
      <c r="J23" s="463"/>
      <c r="K23" s="455"/>
      <c r="L23" s="456"/>
    </row>
    <row r="24" spans="1:12" ht="22.5" customHeight="1">
      <c r="A24" s="16">
        <v>20</v>
      </c>
      <c r="B24" s="212"/>
      <c r="C24" s="213"/>
      <c r="D24" s="214"/>
      <c r="E24" s="213"/>
      <c r="F24" s="287"/>
      <c r="G24" s="12"/>
      <c r="H24" s="12"/>
      <c r="I24" s="462"/>
      <c r="J24" s="463"/>
      <c r="K24" s="457"/>
      <c r="L24" s="457"/>
    </row>
  </sheetData>
  <sheetProtection/>
  <mergeCells count="49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D2"/>
    <mergeCell ref="I5:J5"/>
    <mergeCell ref="I6:J6"/>
    <mergeCell ref="I7:J7"/>
    <mergeCell ref="F3:G3"/>
    <mergeCell ref="K8:L8"/>
    <mergeCell ref="K9:L9"/>
    <mergeCell ref="K10:L10"/>
    <mergeCell ref="K11:L11"/>
    <mergeCell ref="K12:L12"/>
    <mergeCell ref="K13:L13"/>
    <mergeCell ref="K14:L14"/>
    <mergeCell ref="K15:L15"/>
    <mergeCell ref="K17:L17"/>
    <mergeCell ref="K18:L18"/>
    <mergeCell ref="K23:L23"/>
    <mergeCell ref="K24:L24"/>
    <mergeCell ref="K19:L19"/>
    <mergeCell ref="K20:L20"/>
    <mergeCell ref="K21:L21"/>
    <mergeCell ref="K22:L22"/>
  </mergeCells>
  <dataValidations count="2">
    <dataValidation type="list" operator="equal" allowBlank="1" sqref="E24">
      <formula1>"DPro,DHon,DExc,D3,HPro,HHon,HExc"</formula1>
    </dataValidation>
    <dataValidation type="list" operator="equal" allowBlank="1" sqref="E6:E2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488"/>
      <c r="B5" s="6" t="s">
        <v>0</v>
      </c>
      <c r="C5" s="6" t="s">
        <v>2</v>
      </c>
      <c r="D5" s="6" t="s">
        <v>9</v>
      </c>
      <c r="E5" s="488" t="s">
        <v>11</v>
      </c>
      <c r="F5" s="488" t="s">
        <v>12</v>
      </c>
    </row>
    <row r="6" spans="1:6" ht="15.75">
      <c r="A6" s="488"/>
      <c r="B6" s="6" t="s">
        <v>1</v>
      </c>
      <c r="C6" s="6" t="s">
        <v>3</v>
      </c>
      <c r="D6" s="6" t="s">
        <v>10</v>
      </c>
      <c r="E6" s="488"/>
      <c r="F6" s="488"/>
    </row>
    <row r="7" spans="1:6" ht="15">
      <c r="A7" s="479">
        <v>1</v>
      </c>
      <c r="B7" s="5"/>
      <c r="C7" s="5"/>
      <c r="D7" s="5"/>
      <c r="E7" s="489"/>
      <c r="F7" s="489"/>
    </row>
    <row r="8" spans="1:6" ht="15">
      <c r="A8" s="479"/>
      <c r="B8" s="5"/>
      <c r="C8" s="5"/>
      <c r="D8" s="5"/>
      <c r="E8" s="489"/>
      <c r="F8" s="489"/>
    </row>
    <row r="9" spans="1:6" ht="15">
      <c r="A9" s="479">
        <v>2</v>
      </c>
      <c r="B9" s="3"/>
      <c r="C9" s="3"/>
      <c r="D9" s="3"/>
      <c r="E9" s="479"/>
      <c r="F9" s="479"/>
    </row>
    <row r="10" spans="1:6" ht="15">
      <c r="A10" s="479"/>
      <c r="B10" s="3"/>
      <c r="C10" s="3"/>
      <c r="D10" s="3"/>
      <c r="E10" s="479"/>
      <c r="F10" s="479"/>
    </row>
    <row r="11" spans="1:6" ht="15">
      <c r="A11" s="479">
        <v>3</v>
      </c>
      <c r="B11" s="5"/>
      <c r="C11" s="5"/>
      <c r="D11" s="5"/>
      <c r="E11" s="489"/>
      <c r="F11" s="489"/>
    </row>
    <row r="12" spans="1:6" ht="15">
      <c r="A12" s="479"/>
      <c r="B12" s="5"/>
      <c r="C12" s="5"/>
      <c r="D12" s="5"/>
      <c r="E12" s="489"/>
      <c r="F12" s="489"/>
    </row>
    <row r="13" spans="1:6" ht="15">
      <c r="A13" s="479">
        <v>4</v>
      </c>
      <c r="B13" s="3"/>
      <c r="C13" s="3"/>
      <c r="D13" s="3"/>
      <c r="E13" s="479"/>
      <c r="F13" s="479"/>
    </row>
    <row r="14" spans="1:6" ht="15">
      <c r="A14" s="479"/>
      <c r="B14" s="3"/>
      <c r="C14" s="3"/>
      <c r="D14" s="3"/>
      <c r="E14" s="479"/>
      <c r="F14" s="479"/>
    </row>
    <row r="15" spans="1:6" ht="15">
      <c r="A15" s="479">
        <v>5</v>
      </c>
      <c r="B15" s="5"/>
      <c r="C15" s="5"/>
      <c r="D15" s="5"/>
      <c r="E15" s="489"/>
      <c r="F15" s="489"/>
    </row>
    <row r="16" spans="1:6" ht="15">
      <c r="A16" s="479"/>
      <c r="B16" s="5"/>
      <c r="C16" s="5"/>
      <c r="D16" s="5"/>
      <c r="E16" s="489"/>
      <c r="F16" s="489"/>
    </row>
    <row r="17" spans="1:6" ht="15">
      <c r="A17" s="479">
        <v>6</v>
      </c>
      <c r="B17" s="3"/>
      <c r="C17" s="3"/>
      <c r="D17" s="3"/>
      <c r="E17" s="479"/>
      <c r="F17" s="479"/>
    </row>
    <row r="18" spans="1:6" ht="15">
      <c r="A18" s="479"/>
      <c r="B18" s="3"/>
      <c r="C18" s="3"/>
      <c r="D18" s="3"/>
      <c r="E18" s="479"/>
      <c r="F18" s="479"/>
    </row>
    <row r="19" spans="1:6" ht="15">
      <c r="A19" s="479">
        <v>7</v>
      </c>
      <c r="B19" s="5"/>
      <c r="C19" s="5"/>
      <c r="D19" s="5"/>
      <c r="E19" s="489"/>
      <c r="F19" s="489"/>
    </row>
    <row r="20" spans="1:6" ht="15">
      <c r="A20" s="479"/>
      <c r="B20" s="5"/>
      <c r="C20" s="5"/>
      <c r="D20" s="5"/>
      <c r="E20" s="489"/>
      <c r="F20" s="489"/>
    </row>
    <row r="21" spans="1:6" ht="15">
      <c r="A21" s="479">
        <v>8</v>
      </c>
      <c r="B21" s="3"/>
      <c r="C21" s="3"/>
      <c r="D21" s="3"/>
      <c r="E21" s="479"/>
      <c r="F21" s="479"/>
    </row>
    <row r="22" spans="1:6" ht="15">
      <c r="A22" s="479"/>
      <c r="B22" s="3"/>
      <c r="C22" s="3"/>
      <c r="D22" s="3"/>
      <c r="E22" s="479"/>
      <c r="F22" s="479"/>
    </row>
    <row r="23" spans="1:6" ht="15">
      <c r="A23" s="479">
        <v>9</v>
      </c>
      <c r="B23" s="5"/>
      <c r="C23" s="5"/>
      <c r="D23" s="5"/>
      <c r="E23" s="489"/>
      <c r="F23" s="489"/>
    </row>
    <row r="24" spans="1:6" ht="15">
      <c r="A24" s="479"/>
      <c r="B24" s="5"/>
      <c r="C24" s="5"/>
      <c r="D24" s="5"/>
      <c r="E24" s="489"/>
      <c r="F24" s="489"/>
    </row>
    <row r="25" spans="1:6" ht="15">
      <c r="A25" s="479">
        <v>10</v>
      </c>
      <c r="B25" s="3"/>
      <c r="C25" s="3"/>
      <c r="D25" s="3"/>
      <c r="E25" s="479"/>
      <c r="F25" s="479"/>
    </row>
    <row r="26" spans="1:6" ht="15">
      <c r="A26" s="479"/>
      <c r="B26" s="3"/>
      <c r="C26" s="3"/>
      <c r="D26" s="3"/>
      <c r="E26" s="479"/>
      <c r="F26" s="479"/>
    </row>
    <row r="27" spans="1:6" ht="15">
      <c r="A27" s="479">
        <v>11</v>
      </c>
      <c r="B27" s="5"/>
      <c r="C27" s="5"/>
      <c r="D27" s="5"/>
      <c r="E27" s="489"/>
      <c r="F27" s="489"/>
    </row>
    <row r="28" spans="1:6" ht="15">
      <c r="A28" s="479"/>
      <c r="B28" s="5"/>
      <c r="C28" s="5"/>
      <c r="D28" s="5"/>
      <c r="E28" s="489"/>
      <c r="F28" s="489"/>
    </row>
    <row r="29" spans="1:6" ht="15">
      <c r="A29" s="479">
        <v>12</v>
      </c>
      <c r="B29" s="3"/>
      <c r="C29" s="3"/>
      <c r="D29" s="3"/>
      <c r="E29" s="479"/>
      <c r="F29" s="479"/>
    </row>
    <row r="30" spans="1:6" ht="15">
      <c r="A30" s="479"/>
      <c r="B30" s="3"/>
      <c r="C30" s="3"/>
      <c r="D30" s="3"/>
      <c r="E30" s="479"/>
      <c r="F30" s="479"/>
    </row>
    <row r="31" spans="1:6" ht="15">
      <c r="A31" s="479">
        <v>13</v>
      </c>
      <c r="B31" s="5"/>
      <c r="C31" s="5"/>
      <c r="D31" s="5"/>
      <c r="E31" s="489"/>
      <c r="F31" s="489"/>
    </row>
    <row r="32" spans="1:6" ht="15">
      <c r="A32" s="479"/>
      <c r="B32" s="5"/>
      <c r="C32" s="5"/>
      <c r="D32" s="5"/>
      <c r="E32" s="489"/>
      <c r="F32" s="489"/>
    </row>
    <row r="33" spans="1:6" ht="15">
      <c r="A33" s="479">
        <v>14</v>
      </c>
      <c r="B33" s="3"/>
      <c r="C33" s="3"/>
      <c r="D33" s="3"/>
      <c r="E33" s="479"/>
      <c r="F33" s="479"/>
    </row>
    <row r="34" spans="1:6" ht="15">
      <c r="A34" s="479"/>
      <c r="B34" s="3"/>
      <c r="C34" s="3"/>
      <c r="D34" s="3"/>
      <c r="E34" s="479"/>
      <c r="F34" s="479"/>
    </row>
    <row r="35" spans="1:6" ht="15">
      <c r="A35" s="479">
        <v>15</v>
      </c>
      <c r="B35" s="5"/>
      <c r="C35" s="5"/>
      <c r="D35" s="5"/>
      <c r="E35" s="489"/>
      <c r="F35" s="489"/>
    </row>
    <row r="36" spans="1:6" ht="15">
      <c r="A36" s="479"/>
      <c r="B36" s="5"/>
      <c r="C36" s="5"/>
      <c r="D36" s="5"/>
      <c r="E36" s="489"/>
      <c r="F36" s="489"/>
    </row>
    <row r="37" spans="1:6" ht="15">
      <c r="A37" s="479">
        <v>16</v>
      </c>
      <c r="B37" s="3"/>
      <c r="C37" s="3"/>
      <c r="D37" s="3"/>
      <c r="E37" s="479"/>
      <c r="F37" s="479"/>
    </row>
    <row r="38" spans="1:6" ht="15">
      <c r="A38" s="479"/>
      <c r="B38" s="3"/>
      <c r="C38" s="3"/>
      <c r="D38" s="3"/>
      <c r="E38" s="479"/>
      <c r="F38" s="479"/>
    </row>
    <row r="39" spans="1:6" ht="15">
      <c r="A39" s="479">
        <v>17</v>
      </c>
      <c r="B39" s="5"/>
      <c r="C39" s="5"/>
      <c r="D39" s="5"/>
      <c r="E39" s="489"/>
      <c r="F39" s="489"/>
    </row>
    <row r="40" spans="1:6" ht="15">
      <c r="A40" s="479"/>
      <c r="B40" s="5"/>
      <c r="C40" s="5"/>
      <c r="D40" s="5"/>
      <c r="E40" s="489"/>
      <c r="F40" s="489"/>
    </row>
    <row r="41" spans="1:6" ht="15">
      <c r="A41" s="479">
        <v>18</v>
      </c>
      <c r="B41" s="3"/>
      <c r="C41" s="3"/>
      <c r="D41" s="3"/>
      <c r="E41" s="479"/>
      <c r="F41" s="479"/>
    </row>
    <row r="42" spans="1:6" ht="15">
      <c r="A42" s="479"/>
      <c r="B42" s="3"/>
      <c r="C42" s="3"/>
      <c r="D42" s="3"/>
      <c r="E42" s="479"/>
      <c r="F42" s="479"/>
    </row>
    <row r="43" spans="1:6" ht="15">
      <c r="A43" s="479">
        <v>19</v>
      </c>
      <c r="B43" s="5"/>
      <c r="C43" s="5"/>
      <c r="D43" s="5"/>
      <c r="E43" s="489"/>
      <c r="F43" s="489"/>
    </row>
    <row r="44" spans="1:6" ht="15">
      <c r="A44" s="479"/>
      <c r="B44" s="5"/>
      <c r="C44" s="5"/>
      <c r="D44" s="5"/>
      <c r="E44" s="489"/>
      <c r="F44" s="489"/>
    </row>
    <row r="45" spans="1:6" ht="15">
      <c r="A45" s="479">
        <v>20</v>
      </c>
      <c r="B45" s="3"/>
      <c r="C45" s="3"/>
      <c r="D45" s="3"/>
      <c r="E45" s="479"/>
      <c r="F45" s="479"/>
    </row>
    <row r="46" spans="1:6" ht="15">
      <c r="A46" s="479"/>
      <c r="B46" s="3"/>
      <c r="C46" s="3"/>
      <c r="D46" s="3"/>
      <c r="E46" s="479"/>
      <c r="F46" s="479"/>
    </row>
    <row r="47" spans="1:6" ht="15">
      <c r="A47" s="479">
        <v>21</v>
      </c>
      <c r="B47" s="5"/>
      <c r="C47" s="5"/>
      <c r="D47" s="5"/>
      <c r="E47" s="489"/>
      <c r="F47" s="489"/>
    </row>
    <row r="48" spans="1:6" ht="15">
      <c r="A48" s="479"/>
      <c r="B48" s="5"/>
      <c r="C48" s="5"/>
      <c r="D48" s="5"/>
      <c r="E48" s="489"/>
      <c r="F48" s="489"/>
    </row>
    <row r="49" spans="1:6" ht="15">
      <c r="A49" s="479"/>
      <c r="B49" s="3"/>
      <c r="C49" s="3"/>
      <c r="D49" s="3"/>
      <c r="E49" s="479"/>
      <c r="F49" s="479"/>
    </row>
    <row r="50" spans="1:6" ht="15">
      <c r="A50" s="479"/>
      <c r="B50" s="3"/>
      <c r="C50" s="3"/>
      <c r="D50" s="3"/>
      <c r="E50" s="479"/>
      <c r="F50" s="479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3" customFormat="1" ht="18.75">
      <c r="A1" s="21" t="s">
        <v>16</v>
      </c>
      <c r="B1" s="21" t="s">
        <v>124</v>
      </c>
      <c r="C1" s="439" t="s">
        <v>125</v>
      </c>
      <c r="D1" s="439"/>
      <c r="E1" s="439"/>
      <c r="F1" s="439"/>
      <c r="G1" s="439"/>
      <c r="H1" s="439"/>
      <c r="I1" s="21"/>
      <c r="J1" s="21" t="s">
        <v>15</v>
      </c>
      <c r="K1" s="21" t="s">
        <v>126</v>
      </c>
      <c r="L1" s="439" t="s">
        <v>123</v>
      </c>
      <c r="M1" s="439"/>
      <c r="N1" s="439"/>
      <c r="O1" s="439"/>
      <c r="P1" s="439"/>
      <c r="Q1" s="439"/>
      <c r="R1" s="439">
        <v>2017</v>
      </c>
      <c r="S1" s="439"/>
    </row>
    <row r="2" spans="1:19" s="27" customFormat="1" ht="15.75">
      <c r="A2" s="24" t="s">
        <v>82</v>
      </c>
      <c r="B2" s="28">
        <v>42798</v>
      </c>
      <c r="C2" s="25" t="s">
        <v>127</v>
      </c>
      <c r="D2" s="25">
        <v>1</v>
      </c>
      <c r="E2" s="503" t="s">
        <v>20</v>
      </c>
      <c r="F2" s="504"/>
      <c r="G2" s="504"/>
      <c r="H2" s="505"/>
      <c r="I2" s="26"/>
      <c r="J2" s="24" t="s">
        <v>82</v>
      </c>
      <c r="K2" s="28">
        <v>42798</v>
      </c>
      <c r="L2" s="503" t="s">
        <v>127</v>
      </c>
      <c r="M2" s="504"/>
      <c r="N2" s="505"/>
      <c r="O2" s="25">
        <v>2</v>
      </c>
      <c r="P2" s="503" t="s">
        <v>18</v>
      </c>
      <c r="Q2" s="504"/>
      <c r="R2" s="504"/>
      <c r="S2" s="505"/>
    </row>
    <row r="3" spans="1:19" ht="27.75">
      <c r="A3" s="6" t="s">
        <v>0</v>
      </c>
      <c r="B3" s="6" t="s">
        <v>1</v>
      </c>
      <c r="C3" s="6" t="s">
        <v>17</v>
      </c>
      <c r="D3" s="22" t="s">
        <v>3</v>
      </c>
      <c r="E3" s="22" t="s">
        <v>4</v>
      </c>
      <c r="F3" s="22" t="s">
        <v>8</v>
      </c>
      <c r="G3" s="22" t="s">
        <v>5</v>
      </c>
      <c r="H3" s="22" t="s">
        <v>6</v>
      </c>
      <c r="I3" s="22"/>
      <c r="J3" s="6" t="s">
        <v>0</v>
      </c>
      <c r="K3" s="6" t="s">
        <v>1</v>
      </c>
      <c r="L3" s="473" t="s">
        <v>17</v>
      </c>
      <c r="M3" s="474"/>
      <c r="N3" s="475"/>
      <c r="O3" s="22" t="s">
        <v>3</v>
      </c>
      <c r="P3" s="22" t="s">
        <v>4</v>
      </c>
      <c r="Q3" s="22" t="s">
        <v>8</v>
      </c>
      <c r="R3" s="22" t="s">
        <v>5</v>
      </c>
      <c r="S3" s="22" t="s">
        <v>6</v>
      </c>
    </row>
    <row r="4" spans="1:19" ht="18.75" customHeight="1">
      <c r="A4" s="5" t="s">
        <v>87</v>
      </c>
      <c r="B4" s="5" t="s">
        <v>88</v>
      </c>
      <c r="C4" s="5" t="s">
        <v>132</v>
      </c>
      <c r="D4" s="5" t="s">
        <v>35</v>
      </c>
      <c r="E4" s="5">
        <v>1</v>
      </c>
      <c r="F4" s="5"/>
      <c r="G4" s="5"/>
      <c r="H4" s="5"/>
      <c r="I4" s="5">
        <v>1</v>
      </c>
      <c r="J4" s="5" t="s">
        <v>83</v>
      </c>
      <c r="K4" s="5" t="s">
        <v>39</v>
      </c>
      <c r="L4" s="491" t="s">
        <v>132</v>
      </c>
      <c r="M4" s="492"/>
      <c r="N4" s="493"/>
      <c r="O4" s="5" t="s">
        <v>35</v>
      </c>
      <c r="P4" s="5">
        <v>1</v>
      </c>
      <c r="Q4" s="5"/>
      <c r="R4" s="5"/>
      <c r="S4" s="5"/>
    </row>
    <row r="5" spans="1:19" ht="18.75" customHeight="1">
      <c r="A5" s="3" t="s">
        <v>91</v>
      </c>
      <c r="B5" s="3" t="s">
        <v>92</v>
      </c>
      <c r="C5" s="3" t="s">
        <v>132</v>
      </c>
      <c r="D5" s="3" t="s">
        <v>41</v>
      </c>
      <c r="E5" s="3"/>
      <c r="F5" s="3">
        <v>1</v>
      </c>
      <c r="G5" s="3"/>
      <c r="H5" s="3"/>
      <c r="I5" s="3">
        <v>2</v>
      </c>
      <c r="J5" s="3" t="s">
        <v>86</v>
      </c>
      <c r="K5" s="3" t="s">
        <v>40</v>
      </c>
      <c r="L5" s="486" t="s">
        <v>132</v>
      </c>
      <c r="M5" s="490"/>
      <c r="N5" s="487"/>
      <c r="O5" s="3" t="s">
        <v>37</v>
      </c>
      <c r="P5" s="3"/>
      <c r="Q5" s="3">
        <v>1</v>
      </c>
      <c r="R5" s="3"/>
      <c r="S5" s="3"/>
    </row>
    <row r="6" spans="1:19" ht="18.75" customHeight="1">
      <c r="A6" s="5" t="s">
        <v>105</v>
      </c>
      <c r="B6" s="5" t="s">
        <v>188</v>
      </c>
      <c r="C6" s="5" t="s">
        <v>132</v>
      </c>
      <c r="D6" s="5" t="s">
        <v>34</v>
      </c>
      <c r="E6" s="5">
        <v>1</v>
      </c>
      <c r="F6" s="5"/>
      <c r="G6" s="5"/>
      <c r="H6" s="5"/>
      <c r="I6" s="5">
        <v>3</v>
      </c>
      <c r="J6" s="5" t="s">
        <v>84</v>
      </c>
      <c r="K6" s="5" t="s">
        <v>85</v>
      </c>
      <c r="L6" s="491" t="s">
        <v>132</v>
      </c>
      <c r="M6" s="492"/>
      <c r="N6" s="493"/>
      <c r="O6" s="5" t="s">
        <v>34</v>
      </c>
      <c r="P6" s="5">
        <v>1</v>
      </c>
      <c r="Q6" s="5"/>
      <c r="R6" s="5"/>
      <c r="S6" s="5"/>
    </row>
    <row r="7" spans="1:19" ht="18.75" customHeight="1">
      <c r="A7" s="3" t="s">
        <v>48</v>
      </c>
      <c r="B7" s="3" t="s">
        <v>49</v>
      </c>
      <c r="C7" s="3" t="s">
        <v>135</v>
      </c>
      <c r="D7" s="3" t="s">
        <v>34</v>
      </c>
      <c r="E7" s="12">
        <v>1</v>
      </c>
      <c r="F7" s="12"/>
      <c r="G7" s="12"/>
      <c r="H7" s="12"/>
      <c r="I7" s="12">
        <v>4</v>
      </c>
      <c r="J7" s="12" t="s">
        <v>110</v>
      </c>
      <c r="K7" s="12" t="s">
        <v>111</v>
      </c>
      <c r="L7" s="486" t="s">
        <v>133</v>
      </c>
      <c r="M7" s="490"/>
      <c r="N7" s="487"/>
      <c r="O7" s="3" t="s">
        <v>34</v>
      </c>
      <c r="P7" s="12">
        <v>1</v>
      </c>
      <c r="Q7" s="12"/>
      <c r="R7" s="12"/>
      <c r="S7" s="12"/>
    </row>
    <row r="8" spans="1:19" ht="18.75" customHeight="1">
      <c r="A8" s="5" t="s">
        <v>70</v>
      </c>
      <c r="B8" s="5" t="s">
        <v>71</v>
      </c>
      <c r="C8" s="5" t="s">
        <v>134</v>
      </c>
      <c r="D8" s="5" t="s">
        <v>57</v>
      </c>
      <c r="E8" s="5">
        <v>1</v>
      </c>
      <c r="F8" s="5"/>
      <c r="G8" s="5"/>
      <c r="H8" s="5"/>
      <c r="I8" s="5">
        <v>5</v>
      </c>
      <c r="J8" s="5" t="s">
        <v>112</v>
      </c>
      <c r="K8" s="5" t="s">
        <v>113</v>
      </c>
      <c r="L8" s="491" t="s">
        <v>133</v>
      </c>
      <c r="M8" s="492"/>
      <c r="N8" s="493"/>
      <c r="O8" s="5" t="s">
        <v>34</v>
      </c>
      <c r="P8" s="5">
        <v>1</v>
      </c>
      <c r="Q8" s="5"/>
      <c r="R8" s="5"/>
      <c r="S8" s="5"/>
    </row>
    <row r="9" spans="1:19" ht="18.75" customHeight="1">
      <c r="A9" s="3" t="s">
        <v>141</v>
      </c>
      <c r="B9" s="3" t="s">
        <v>142</v>
      </c>
      <c r="C9" s="3" t="s">
        <v>140</v>
      </c>
      <c r="D9" s="3" t="s">
        <v>37</v>
      </c>
      <c r="E9" s="12"/>
      <c r="F9" s="12">
        <v>1</v>
      </c>
      <c r="G9" s="12"/>
      <c r="H9" s="12"/>
      <c r="I9" s="12">
        <v>6</v>
      </c>
      <c r="J9" s="12" t="s">
        <v>58</v>
      </c>
      <c r="K9" s="12" t="s">
        <v>59</v>
      </c>
      <c r="L9" s="486" t="s">
        <v>133</v>
      </c>
      <c r="M9" s="490"/>
      <c r="N9" s="487"/>
      <c r="O9" s="3" t="s">
        <v>34</v>
      </c>
      <c r="P9" s="12">
        <v>1</v>
      </c>
      <c r="Q9" s="12"/>
      <c r="R9" s="12"/>
      <c r="S9" s="12"/>
    </row>
    <row r="10" spans="1:19" ht="18.75" customHeight="1">
      <c r="A10" s="5" t="s">
        <v>138</v>
      </c>
      <c r="B10" s="5" t="s">
        <v>139</v>
      </c>
      <c r="C10" s="5" t="s">
        <v>140</v>
      </c>
      <c r="D10" s="5" t="s">
        <v>34</v>
      </c>
      <c r="E10" s="5">
        <v>1</v>
      </c>
      <c r="F10" s="5"/>
      <c r="G10" s="5"/>
      <c r="H10" s="5"/>
      <c r="I10" s="5">
        <v>7</v>
      </c>
      <c r="J10" s="5" t="s">
        <v>60</v>
      </c>
      <c r="K10" s="5" t="s">
        <v>61</v>
      </c>
      <c r="L10" s="491" t="s">
        <v>133</v>
      </c>
      <c r="M10" s="492"/>
      <c r="N10" s="493"/>
      <c r="O10" s="5" t="s">
        <v>34</v>
      </c>
      <c r="P10" s="5">
        <v>1</v>
      </c>
      <c r="Q10" s="5"/>
      <c r="R10" s="5"/>
      <c r="S10" s="5"/>
    </row>
    <row r="11" spans="1:19" ht="18.75" customHeight="1">
      <c r="A11" s="3" t="s">
        <v>159</v>
      </c>
      <c r="B11" s="3" t="s">
        <v>160</v>
      </c>
      <c r="C11" s="3" t="s">
        <v>29</v>
      </c>
      <c r="D11" s="3" t="s">
        <v>37</v>
      </c>
      <c r="E11" s="12"/>
      <c r="F11" s="12">
        <v>1</v>
      </c>
      <c r="G11" s="12"/>
      <c r="H11" s="12"/>
      <c r="I11" s="12">
        <v>8</v>
      </c>
      <c r="J11" s="12" t="s">
        <v>114</v>
      </c>
      <c r="K11" s="12" t="s">
        <v>115</v>
      </c>
      <c r="L11" s="486" t="s">
        <v>133</v>
      </c>
      <c r="M11" s="490"/>
      <c r="N11" s="487"/>
      <c r="O11" s="3" t="s">
        <v>41</v>
      </c>
      <c r="P11" s="12"/>
      <c r="Q11" s="12">
        <v>1</v>
      </c>
      <c r="R11" s="12"/>
      <c r="S11" s="12"/>
    </row>
    <row r="12" spans="1:19" ht="18.75" customHeight="1">
      <c r="A12" s="5" t="s">
        <v>189</v>
      </c>
      <c r="B12" s="5" t="s">
        <v>190</v>
      </c>
      <c r="C12" s="5" t="s">
        <v>191</v>
      </c>
      <c r="D12" s="5" t="s">
        <v>57</v>
      </c>
      <c r="E12" s="5">
        <v>1</v>
      </c>
      <c r="F12" s="5"/>
      <c r="G12" s="5"/>
      <c r="H12" s="5"/>
      <c r="I12" s="5">
        <v>9</v>
      </c>
      <c r="J12" s="5" t="s">
        <v>72</v>
      </c>
      <c r="K12" s="5" t="s">
        <v>73</v>
      </c>
      <c r="L12" s="491" t="s">
        <v>134</v>
      </c>
      <c r="M12" s="492"/>
      <c r="N12" s="493"/>
      <c r="O12" s="5" t="s">
        <v>35</v>
      </c>
      <c r="P12" s="5">
        <v>1</v>
      </c>
      <c r="Q12" s="5"/>
      <c r="R12" s="5"/>
      <c r="S12" s="5"/>
    </row>
    <row r="13" spans="1:19" ht="18.75" customHeight="1">
      <c r="A13" s="3" t="s">
        <v>194</v>
      </c>
      <c r="B13" s="3" t="s">
        <v>195</v>
      </c>
      <c r="C13" s="3" t="s">
        <v>31</v>
      </c>
      <c r="D13" s="3" t="s">
        <v>34</v>
      </c>
      <c r="E13" s="12">
        <v>1</v>
      </c>
      <c r="F13" s="12"/>
      <c r="G13" s="12"/>
      <c r="H13" s="12"/>
      <c r="I13" s="12">
        <v>10</v>
      </c>
      <c r="J13" s="12" t="s">
        <v>62</v>
      </c>
      <c r="K13" s="12" t="s">
        <v>36</v>
      </c>
      <c r="L13" s="486" t="s">
        <v>13</v>
      </c>
      <c r="M13" s="490"/>
      <c r="N13" s="487"/>
      <c r="O13" s="3" t="s">
        <v>34</v>
      </c>
      <c r="P13" s="12">
        <v>1</v>
      </c>
      <c r="Q13" s="12"/>
      <c r="R13" s="12"/>
      <c r="S13" s="12"/>
    </row>
    <row r="14" spans="1:19" ht="18.75" customHeight="1">
      <c r="A14" s="5" t="s">
        <v>196</v>
      </c>
      <c r="B14" s="5" t="s">
        <v>197</v>
      </c>
      <c r="C14" s="5" t="s">
        <v>31</v>
      </c>
      <c r="D14" s="5" t="s">
        <v>41</v>
      </c>
      <c r="E14" s="5"/>
      <c r="F14" s="5">
        <v>1</v>
      </c>
      <c r="G14" s="5"/>
      <c r="H14" s="5"/>
      <c r="I14" s="5">
        <v>11</v>
      </c>
      <c r="J14" s="5" t="s">
        <v>63</v>
      </c>
      <c r="K14" s="5" t="s">
        <v>61</v>
      </c>
      <c r="L14" s="491" t="s">
        <v>13</v>
      </c>
      <c r="M14" s="492"/>
      <c r="N14" s="493"/>
      <c r="O14" s="5" t="s">
        <v>37</v>
      </c>
      <c r="P14" s="5"/>
      <c r="Q14" s="5">
        <v>1</v>
      </c>
      <c r="R14" s="5"/>
      <c r="S14" s="5"/>
    </row>
    <row r="15" spans="1:19" ht="18.75" customHeight="1">
      <c r="A15" s="12" t="s">
        <v>198</v>
      </c>
      <c r="B15" s="12" t="s">
        <v>199</v>
      </c>
      <c r="C15" s="12" t="s">
        <v>31</v>
      </c>
      <c r="D15" s="12" t="s">
        <v>34</v>
      </c>
      <c r="E15" s="12">
        <v>1</v>
      </c>
      <c r="F15" s="12"/>
      <c r="G15" s="12"/>
      <c r="H15" s="12"/>
      <c r="I15" s="12">
        <v>12</v>
      </c>
      <c r="J15" s="35" t="s">
        <v>161</v>
      </c>
      <c r="K15" s="12" t="s">
        <v>162</v>
      </c>
      <c r="L15" s="500" t="s">
        <v>163</v>
      </c>
      <c r="M15" s="501"/>
      <c r="N15" s="502"/>
      <c r="O15" s="12" t="s">
        <v>38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164</v>
      </c>
      <c r="K16" s="5" t="s">
        <v>40</v>
      </c>
      <c r="L16" s="491" t="s">
        <v>163</v>
      </c>
      <c r="M16" s="492"/>
      <c r="N16" s="493"/>
      <c r="O16" s="5" t="s">
        <v>37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165</v>
      </c>
      <c r="K17" s="3" t="s">
        <v>166</v>
      </c>
      <c r="L17" s="500" t="s">
        <v>163</v>
      </c>
      <c r="M17" s="501"/>
      <c r="N17" s="502"/>
      <c r="O17" s="3" t="s">
        <v>35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167</v>
      </c>
      <c r="K18" s="5" t="s">
        <v>168</v>
      </c>
      <c r="L18" s="491" t="s">
        <v>163</v>
      </c>
      <c r="M18" s="492"/>
      <c r="N18" s="493"/>
      <c r="O18" s="5" t="s">
        <v>37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173</v>
      </c>
      <c r="K19" s="3" t="s">
        <v>174</v>
      </c>
      <c r="L19" s="500" t="s">
        <v>175</v>
      </c>
      <c r="M19" s="501"/>
      <c r="N19" s="502"/>
      <c r="O19" s="3" t="s">
        <v>37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176</v>
      </c>
      <c r="K20" s="5" t="s">
        <v>46</v>
      </c>
      <c r="L20" s="491" t="s">
        <v>175</v>
      </c>
      <c r="M20" s="492"/>
      <c r="N20" s="493"/>
      <c r="O20" s="5" t="s">
        <v>37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213</v>
      </c>
      <c r="K21" s="3" t="s">
        <v>214</v>
      </c>
      <c r="L21" s="500" t="s">
        <v>215</v>
      </c>
      <c r="M21" s="501"/>
      <c r="N21" s="502"/>
      <c r="O21" s="3" t="s">
        <v>34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212</v>
      </c>
      <c r="K22" s="5" t="s">
        <v>216</v>
      </c>
      <c r="L22" s="491" t="s">
        <v>215</v>
      </c>
      <c r="M22" s="492"/>
      <c r="N22" s="493"/>
      <c r="O22" s="5" t="s">
        <v>34</v>
      </c>
      <c r="P22" s="5">
        <v>1</v>
      </c>
      <c r="Q22" s="5"/>
      <c r="R22" s="5"/>
      <c r="S22" s="5"/>
    </row>
    <row r="23" spans="1:19" ht="18.75" customHeight="1">
      <c r="A23" s="29" t="s">
        <v>48</v>
      </c>
      <c r="B23" s="29" t="s">
        <v>50</v>
      </c>
      <c r="C23" s="29" t="s">
        <v>135</v>
      </c>
      <c r="D23" s="29" t="s">
        <v>37</v>
      </c>
      <c r="E23" s="29"/>
      <c r="F23" s="29"/>
      <c r="G23" s="29"/>
      <c r="H23" s="29">
        <v>1</v>
      </c>
      <c r="I23" s="3">
        <v>20</v>
      </c>
      <c r="J23" s="29" t="s">
        <v>212</v>
      </c>
      <c r="K23" s="29" t="s">
        <v>217</v>
      </c>
      <c r="L23" s="494" t="s">
        <v>215</v>
      </c>
      <c r="M23" s="495"/>
      <c r="N23" s="496"/>
      <c r="O23" s="29" t="s">
        <v>37</v>
      </c>
      <c r="P23" s="29"/>
      <c r="Q23" s="29"/>
      <c r="R23" s="29"/>
      <c r="S23" s="29">
        <v>1</v>
      </c>
    </row>
    <row r="24" spans="1:19" ht="15">
      <c r="A24" s="17"/>
      <c r="B24" s="17"/>
      <c r="C24" s="17"/>
      <c r="D24" s="17"/>
      <c r="E24" s="17"/>
      <c r="F24" s="17"/>
      <c r="G24" s="17"/>
      <c r="H24" s="17"/>
      <c r="I24" s="17"/>
      <c r="J24" s="17" t="s">
        <v>74</v>
      </c>
      <c r="K24" s="17" t="s">
        <v>75</v>
      </c>
      <c r="L24" s="497"/>
      <c r="M24" s="498"/>
      <c r="N24" s="499"/>
      <c r="O24" s="17"/>
      <c r="P24" s="17"/>
      <c r="Q24" s="17"/>
      <c r="R24" s="17"/>
      <c r="S24" s="17"/>
    </row>
    <row r="25" spans="1:19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497"/>
      <c r="M25" s="498"/>
      <c r="N25" s="499"/>
      <c r="O25" s="17"/>
      <c r="P25" s="17"/>
      <c r="Q25" s="17"/>
      <c r="R25" s="17"/>
      <c r="S25" s="17"/>
    </row>
    <row r="26" spans="1:19" s="31" customFormat="1" ht="22.5" customHeight="1">
      <c r="A26" s="431" t="s">
        <v>137</v>
      </c>
      <c r="B26" s="432"/>
      <c r="C26" s="440"/>
      <c r="D26" s="30">
        <f>SUM(E26:H26)</f>
        <v>13</v>
      </c>
      <c r="E26" s="30">
        <f>SUM(E4:E23)</f>
        <v>8</v>
      </c>
      <c r="F26" s="30">
        <f>SUM(F4:F23)</f>
        <v>4</v>
      </c>
      <c r="G26" s="30">
        <f>SUM(G4:G23)</f>
        <v>0</v>
      </c>
      <c r="H26" s="30">
        <f>SUM(H4:H23)</f>
        <v>1</v>
      </c>
      <c r="I26" s="30"/>
      <c r="J26" s="431" t="s">
        <v>137</v>
      </c>
      <c r="K26" s="432"/>
      <c r="L26" s="432"/>
      <c r="M26" s="432"/>
      <c r="N26" s="440"/>
      <c r="O26" s="30">
        <f>SUM(P26:S26)</f>
        <v>20</v>
      </c>
      <c r="P26" s="30">
        <f>SUM(P4:P23)</f>
        <v>12</v>
      </c>
      <c r="Q26" s="30">
        <f>SUM(Q4:Q23)</f>
        <v>7</v>
      </c>
      <c r="R26" s="30">
        <f>SUM(R4:R23)</f>
        <v>0</v>
      </c>
      <c r="S26" s="30">
        <f>SUM(S4:S23)</f>
        <v>1</v>
      </c>
    </row>
    <row r="27" spans="1:19" s="23" customFormat="1" ht="18.75">
      <c r="A27" s="21" t="s">
        <v>16</v>
      </c>
      <c r="B27" s="21" t="s">
        <v>124</v>
      </c>
      <c r="C27" s="439" t="s">
        <v>125</v>
      </c>
      <c r="D27" s="439"/>
      <c r="E27" s="439"/>
      <c r="F27" s="439"/>
      <c r="G27" s="439"/>
      <c r="H27" s="439"/>
      <c r="I27" s="21"/>
      <c r="J27" s="21" t="s">
        <v>15</v>
      </c>
      <c r="K27" s="21" t="s">
        <v>126</v>
      </c>
      <c r="L27" s="439" t="s">
        <v>123</v>
      </c>
      <c r="M27" s="439"/>
      <c r="N27" s="439"/>
      <c r="O27" s="439"/>
      <c r="P27" s="439"/>
      <c r="Q27" s="439"/>
      <c r="R27" s="439">
        <v>2017</v>
      </c>
      <c r="S27" s="439"/>
    </row>
    <row r="28" spans="1:19" s="27" customFormat="1" ht="15.75">
      <c r="A28" s="24" t="s">
        <v>82</v>
      </c>
      <c r="B28" s="28">
        <v>42798</v>
      </c>
      <c r="C28" s="25" t="s">
        <v>127</v>
      </c>
      <c r="D28" s="25" t="s">
        <v>128</v>
      </c>
      <c r="E28" s="503" t="s">
        <v>22</v>
      </c>
      <c r="F28" s="504"/>
      <c r="G28" s="504"/>
      <c r="H28" s="505"/>
      <c r="I28" s="26"/>
      <c r="J28" s="24" t="s">
        <v>82</v>
      </c>
      <c r="K28" s="28">
        <v>42798</v>
      </c>
      <c r="L28" s="503" t="s">
        <v>127</v>
      </c>
      <c r="M28" s="504"/>
      <c r="N28" s="505"/>
      <c r="O28" s="25" t="s">
        <v>129</v>
      </c>
      <c r="P28" s="503" t="s">
        <v>23</v>
      </c>
      <c r="Q28" s="504"/>
      <c r="R28" s="504"/>
      <c r="S28" s="505"/>
    </row>
    <row r="29" spans="1:19" ht="27.75">
      <c r="A29" s="6" t="s">
        <v>0</v>
      </c>
      <c r="B29" s="6" t="s">
        <v>1</v>
      </c>
      <c r="C29" s="6" t="s">
        <v>17</v>
      </c>
      <c r="D29" s="22" t="s">
        <v>3</v>
      </c>
      <c r="E29" s="22" t="s">
        <v>4</v>
      </c>
      <c r="F29" s="22" t="s">
        <v>8</v>
      </c>
      <c r="G29" s="22" t="s">
        <v>5</v>
      </c>
      <c r="H29" s="22" t="s">
        <v>6</v>
      </c>
      <c r="I29" s="22"/>
      <c r="J29" s="6" t="s">
        <v>0</v>
      </c>
      <c r="K29" s="6" t="s">
        <v>1</v>
      </c>
      <c r="L29" s="473" t="s">
        <v>17</v>
      </c>
      <c r="M29" s="474"/>
      <c r="N29" s="475"/>
      <c r="O29" s="22" t="s">
        <v>3</v>
      </c>
      <c r="P29" s="22" t="s">
        <v>4</v>
      </c>
      <c r="Q29" s="22" t="s">
        <v>8</v>
      </c>
      <c r="R29" s="22" t="s">
        <v>5</v>
      </c>
      <c r="S29" s="22" t="s">
        <v>6</v>
      </c>
    </row>
    <row r="30" spans="1:19" ht="18.75" customHeight="1">
      <c r="A30" s="5" t="s">
        <v>53</v>
      </c>
      <c r="B30" s="5" t="s">
        <v>54</v>
      </c>
      <c r="C30" s="5" t="s">
        <v>135</v>
      </c>
      <c r="D30" s="5" t="s">
        <v>34</v>
      </c>
      <c r="E30" s="5">
        <v>1</v>
      </c>
      <c r="F30" s="5"/>
      <c r="G30" s="5"/>
      <c r="H30" s="5"/>
      <c r="I30" s="5">
        <v>1</v>
      </c>
      <c r="J30" s="5" t="s">
        <v>97</v>
      </c>
      <c r="K30" s="5" t="s">
        <v>98</v>
      </c>
      <c r="L30" s="491" t="s">
        <v>132</v>
      </c>
      <c r="M30" s="492"/>
      <c r="N30" s="493"/>
      <c r="O30" s="5" t="s">
        <v>34</v>
      </c>
      <c r="P30" s="5">
        <v>1</v>
      </c>
      <c r="Q30" s="5"/>
      <c r="R30" s="5"/>
      <c r="S30" s="5"/>
    </row>
    <row r="31" spans="1:19" ht="18.75" customHeight="1">
      <c r="A31" s="3" t="s">
        <v>51</v>
      </c>
      <c r="B31" s="3" t="s">
        <v>46</v>
      </c>
      <c r="C31" s="3" t="s">
        <v>135</v>
      </c>
      <c r="D31" s="3" t="s">
        <v>35</v>
      </c>
      <c r="E31" s="3">
        <v>1</v>
      </c>
      <c r="F31" s="3"/>
      <c r="G31" s="3"/>
      <c r="H31" s="3"/>
      <c r="I31" s="3">
        <v>2</v>
      </c>
      <c r="J31" s="3" t="s">
        <v>103</v>
      </c>
      <c r="K31" s="3" t="s">
        <v>104</v>
      </c>
      <c r="L31" s="486" t="s">
        <v>132</v>
      </c>
      <c r="M31" s="490"/>
      <c r="N31" s="487"/>
      <c r="O31" s="3" t="s">
        <v>37</v>
      </c>
      <c r="P31" s="3"/>
      <c r="Q31" s="3">
        <v>1</v>
      </c>
      <c r="R31" s="3"/>
      <c r="S31" s="3"/>
    </row>
    <row r="32" spans="1:19" ht="18.75" customHeight="1">
      <c r="A32" s="5" t="s">
        <v>76</v>
      </c>
      <c r="B32" s="5" t="s">
        <v>118</v>
      </c>
      <c r="C32" s="5" t="s">
        <v>134</v>
      </c>
      <c r="D32" s="5" t="s">
        <v>35</v>
      </c>
      <c r="E32" s="5">
        <v>1</v>
      </c>
      <c r="F32" s="5"/>
      <c r="G32" s="5"/>
      <c r="H32" s="5"/>
      <c r="I32" s="5">
        <v>3</v>
      </c>
      <c r="J32" s="5" t="s">
        <v>106</v>
      </c>
      <c r="K32" s="5" t="s">
        <v>107</v>
      </c>
      <c r="L32" s="491" t="s">
        <v>132</v>
      </c>
      <c r="M32" s="492"/>
      <c r="N32" s="493"/>
      <c r="O32" s="5" t="s">
        <v>35</v>
      </c>
      <c r="P32" s="5">
        <v>1</v>
      </c>
      <c r="Q32" s="5"/>
      <c r="R32" s="5"/>
      <c r="S32" s="5"/>
    </row>
    <row r="33" spans="1:19" ht="18.75" customHeight="1">
      <c r="A33" s="3" t="s">
        <v>74</v>
      </c>
      <c r="B33" s="3" t="s">
        <v>75</v>
      </c>
      <c r="C33" s="3" t="s">
        <v>134</v>
      </c>
      <c r="D33" s="3" t="s">
        <v>37</v>
      </c>
      <c r="E33" s="12"/>
      <c r="F33" s="12">
        <v>1</v>
      </c>
      <c r="G33" s="12"/>
      <c r="H33" s="12"/>
      <c r="I33" s="12">
        <v>4</v>
      </c>
      <c r="J33" s="3" t="s">
        <v>42</v>
      </c>
      <c r="K33" s="3" t="s">
        <v>116</v>
      </c>
      <c r="L33" s="486" t="s">
        <v>133</v>
      </c>
      <c r="M33" s="490"/>
      <c r="N33" s="487"/>
      <c r="O33" s="3" t="s">
        <v>35</v>
      </c>
      <c r="P33" s="12">
        <v>1</v>
      </c>
      <c r="Q33" s="12"/>
      <c r="R33" s="12"/>
      <c r="S33" s="12"/>
    </row>
    <row r="34" spans="1:19" ht="18.75" customHeight="1">
      <c r="A34" s="5" t="s">
        <v>55</v>
      </c>
      <c r="B34" s="5" t="s">
        <v>56</v>
      </c>
      <c r="C34" s="5" t="s">
        <v>13</v>
      </c>
      <c r="D34" s="5" t="s">
        <v>57</v>
      </c>
      <c r="E34" s="5">
        <v>1</v>
      </c>
      <c r="F34" s="5"/>
      <c r="G34" s="5"/>
      <c r="H34" s="5"/>
      <c r="I34" s="5">
        <v>5</v>
      </c>
      <c r="J34" s="5" t="s">
        <v>43</v>
      </c>
      <c r="K34" s="5" t="s">
        <v>44</v>
      </c>
      <c r="L34" s="491" t="s">
        <v>133</v>
      </c>
      <c r="M34" s="492"/>
      <c r="N34" s="493"/>
      <c r="O34" s="5" t="s">
        <v>37</v>
      </c>
      <c r="P34" s="5"/>
      <c r="Q34" s="5">
        <v>1</v>
      </c>
      <c r="R34" s="5"/>
      <c r="S34" s="5"/>
    </row>
    <row r="35" spans="1:19" ht="18.75" customHeight="1">
      <c r="A35" s="13" t="s">
        <v>68</v>
      </c>
      <c r="B35" s="3" t="s">
        <v>69</v>
      </c>
      <c r="C35" s="3" t="s">
        <v>13</v>
      </c>
      <c r="D35" s="3" t="s">
        <v>37</v>
      </c>
      <c r="E35" s="12"/>
      <c r="F35" s="12">
        <v>1</v>
      </c>
      <c r="G35" s="12"/>
      <c r="H35" s="12"/>
      <c r="I35" s="12">
        <v>6</v>
      </c>
      <c r="J35" s="3" t="s">
        <v>117</v>
      </c>
      <c r="K35" s="3" t="s">
        <v>98</v>
      </c>
      <c r="L35" s="486" t="s">
        <v>133</v>
      </c>
      <c r="M35" s="490"/>
      <c r="N35" s="487"/>
      <c r="O35" s="3" t="s">
        <v>34</v>
      </c>
      <c r="P35" s="12">
        <v>1</v>
      </c>
      <c r="Q35" s="12"/>
      <c r="R35" s="12"/>
      <c r="S35" s="12"/>
    </row>
    <row r="36" spans="1:19" ht="18.75" customHeight="1">
      <c r="A36" s="5" t="s">
        <v>218</v>
      </c>
      <c r="B36" s="5" t="s">
        <v>219</v>
      </c>
      <c r="C36" s="5" t="s">
        <v>78</v>
      </c>
      <c r="D36" s="5" t="s">
        <v>38</v>
      </c>
      <c r="E36" s="5">
        <v>1</v>
      </c>
      <c r="F36" s="5"/>
      <c r="G36" s="5"/>
      <c r="H36" s="5"/>
      <c r="I36" s="5">
        <v>7</v>
      </c>
      <c r="J36" s="5" t="s">
        <v>52</v>
      </c>
      <c r="K36" s="5" t="s">
        <v>36</v>
      </c>
      <c r="L36" s="491" t="s">
        <v>135</v>
      </c>
      <c r="M36" s="492"/>
      <c r="N36" s="493"/>
      <c r="O36" s="5" t="s">
        <v>37</v>
      </c>
      <c r="P36" s="5"/>
      <c r="Q36" s="5">
        <v>1</v>
      </c>
      <c r="R36" s="5"/>
      <c r="S36" s="5"/>
    </row>
    <row r="37" spans="1:19" ht="18.75" customHeight="1">
      <c r="A37" s="3" t="s">
        <v>220</v>
      </c>
      <c r="B37" s="3" t="s">
        <v>221</v>
      </c>
      <c r="C37" s="3" t="s">
        <v>78</v>
      </c>
      <c r="D37" s="3" t="s">
        <v>34</v>
      </c>
      <c r="E37" s="12">
        <v>1</v>
      </c>
      <c r="F37" s="12"/>
      <c r="G37" s="12"/>
      <c r="H37" s="12"/>
      <c r="I37" s="12">
        <v>8</v>
      </c>
      <c r="J37" s="3" t="s">
        <v>81</v>
      </c>
      <c r="K37" s="3" t="s">
        <v>77</v>
      </c>
      <c r="L37" s="486" t="s">
        <v>134</v>
      </c>
      <c r="M37" s="490"/>
      <c r="N37" s="487"/>
      <c r="O37" s="3" t="s">
        <v>35</v>
      </c>
      <c r="P37" s="12">
        <v>1</v>
      </c>
      <c r="Q37" s="12"/>
      <c r="R37" s="12"/>
      <c r="S37" s="12"/>
    </row>
    <row r="38" spans="1:19" ht="18.75" customHeight="1">
      <c r="A38" s="5" t="s">
        <v>222</v>
      </c>
      <c r="B38" s="5" t="s">
        <v>223</v>
      </c>
      <c r="C38" s="5" t="s">
        <v>78</v>
      </c>
      <c r="D38" s="5" t="s">
        <v>34</v>
      </c>
      <c r="E38" s="5">
        <v>1</v>
      </c>
      <c r="F38" s="5"/>
      <c r="G38" s="5"/>
      <c r="H38" s="5"/>
      <c r="I38" s="5">
        <v>9</v>
      </c>
      <c r="J38" s="5" t="s">
        <v>66</v>
      </c>
      <c r="K38" s="5" t="s">
        <v>67</v>
      </c>
      <c r="L38" s="491" t="s">
        <v>13</v>
      </c>
      <c r="M38" s="492"/>
      <c r="N38" s="493"/>
      <c r="O38" s="5" t="s">
        <v>38</v>
      </c>
      <c r="P38" s="5">
        <v>1</v>
      </c>
      <c r="Q38" s="5"/>
      <c r="R38" s="5"/>
      <c r="S38" s="5"/>
    </row>
    <row r="39" spans="1:19" ht="18.75" customHeight="1">
      <c r="A39" s="3" t="s">
        <v>224</v>
      </c>
      <c r="B39" s="3" t="s">
        <v>225</v>
      </c>
      <c r="C39" s="3" t="s">
        <v>78</v>
      </c>
      <c r="D39" s="3" t="s">
        <v>35</v>
      </c>
      <c r="E39" s="12">
        <v>1</v>
      </c>
      <c r="F39" s="12"/>
      <c r="G39" s="12"/>
      <c r="H39" s="12"/>
      <c r="I39" s="12">
        <v>10</v>
      </c>
      <c r="J39" s="3" t="s">
        <v>79</v>
      </c>
      <c r="K39" s="3" t="s">
        <v>80</v>
      </c>
      <c r="L39" s="486" t="s">
        <v>13</v>
      </c>
      <c r="M39" s="490"/>
      <c r="N39" s="487"/>
      <c r="O39" s="3" t="s">
        <v>37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143</v>
      </c>
      <c r="K40" s="5" t="s">
        <v>144</v>
      </c>
      <c r="L40" s="491" t="s">
        <v>140</v>
      </c>
      <c r="M40" s="492"/>
      <c r="N40" s="493"/>
      <c r="O40" s="5" t="s">
        <v>35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145</v>
      </c>
      <c r="K41" s="12" t="s">
        <v>146</v>
      </c>
      <c r="L41" s="500" t="s">
        <v>140</v>
      </c>
      <c r="M41" s="501"/>
      <c r="N41" s="502"/>
      <c r="O41" s="12" t="s">
        <v>35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177</v>
      </c>
      <c r="K42" s="5" t="s">
        <v>178</v>
      </c>
      <c r="L42" s="491" t="s">
        <v>175</v>
      </c>
      <c r="M42" s="492"/>
      <c r="N42" s="493"/>
      <c r="O42" s="5" t="s">
        <v>34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179</v>
      </c>
      <c r="K43" s="3" t="s">
        <v>180</v>
      </c>
      <c r="L43" s="486" t="s">
        <v>175</v>
      </c>
      <c r="M43" s="490"/>
      <c r="N43" s="487"/>
      <c r="O43" s="3" t="s">
        <v>37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181</v>
      </c>
      <c r="K44" s="5" t="s">
        <v>182</v>
      </c>
      <c r="L44" s="491" t="s">
        <v>175</v>
      </c>
      <c r="M44" s="492"/>
      <c r="N44" s="493"/>
      <c r="O44" s="5" t="s">
        <v>35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183</v>
      </c>
      <c r="K45" s="3" t="s">
        <v>36</v>
      </c>
      <c r="L45" s="486" t="s">
        <v>175</v>
      </c>
      <c r="M45" s="490"/>
      <c r="N45" s="487"/>
      <c r="O45" s="3" t="s">
        <v>37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184</v>
      </c>
      <c r="K46" s="5" t="s">
        <v>185</v>
      </c>
      <c r="L46" s="491" t="s">
        <v>175</v>
      </c>
      <c r="M46" s="492"/>
      <c r="N46" s="493"/>
      <c r="O46" s="5" t="s">
        <v>34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186</v>
      </c>
      <c r="K47" s="3" t="s">
        <v>187</v>
      </c>
      <c r="L47" s="486" t="s">
        <v>175</v>
      </c>
      <c r="M47" s="490"/>
      <c r="N47" s="487"/>
      <c r="O47" s="3" t="s">
        <v>38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491"/>
      <c r="M48" s="492"/>
      <c r="N48" s="493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486"/>
      <c r="M49" s="490"/>
      <c r="N49" s="487"/>
      <c r="O49" s="3"/>
      <c r="P49" s="3"/>
      <c r="Q49" s="3"/>
      <c r="R49" s="3"/>
      <c r="S49" s="3"/>
    </row>
    <row r="50" spans="1:19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497"/>
      <c r="M50" s="498"/>
      <c r="N50" s="499"/>
      <c r="O50" s="17"/>
      <c r="P50" s="17"/>
      <c r="Q50" s="17"/>
      <c r="R50" s="17"/>
      <c r="S50" s="17"/>
    </row>
    <row r="51" spans="1:19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497"/>
      <c r="M51" s="498"/>
      <c r="N51" s="499"/>
      <c r="O51" s="17"/>
      <c r="P51" s="17"/>
      <c r="Q51" s="17"/>
      <c r="R51" s="17"/>
      <c r="S51" s="17"/>
    </row>
    <row r="52" spans="1:19" s="31" customFormat="1" ht="22.5" customHeight="1">
      <c r="A52" s="431" t="s">
        <v>137</v>
      </c>
      <c r="B52" s="432"/>
      <c r="C52" s="440"/>
      <c r="D52" s="30">
        <f>SUM(E52:H52)</f>
        <v>10</v>
      </c>
      <c r="E52" s="30">
        <f>SUM(E30:E49)</f>
        <v>8</v>
      </c>
      <c r="F52" s="30">
        <f>SUM(F30:F49)</f>
        <v>2</v>
      </c>
      <c r="G52" s="30">
        <f>SUM(G30:G49)</f>
        <v>0</v>
      </c>
      <c r="H52" s="30">
        <f>SUM(H30:H49)</f>
        <v>0</v>
      </c>
      <c r="I52" s="30"/>
      <c r="J52" s="431" t="s">
        <v>137</v>
      </c>
      <c r="K52" s="432"/>
      <c r="L52" s="432"/>
      <c r="M52" s="432"/>
      <c r="N52" s="440"/>
      <c r="O52" s="30">
        <f>SUM(P52:S52)</f>
        <v>18</v>
      </c>
      <c r="P52" s="30">
        <f>SUM(P30:P49)</f>
        <v>13</v>
      </c>
      <c r="Q52" s="30">
        <f>SUM(Q30:Q49)</f>
        <v>5</v>
      </c>
      <c r="R52" s="30">
        <f>SUM(R30:R49)</f>
        <v>0</v>
      </c>
      <c r="S52" s="30">
        <f>SUM(S30:S49)</f>
        <v>0</v>
      </c>
    </row>
    <row r="53" spans="1:19" s="23" customFormat="1" ht="18.75">
      <c r="A53" s="21" t="s">
        <v>16</v>
      </c>
      <c r="B53" s="21" t="s">
        <v>124</v>
      </c>
      <c r="C53" s="439" t="s">
        <v>125</v>
      </c>
      <c r="D53" s="439"/>
      <c r="E53" s="439"/>
      <c r="F53" s="439"/>
      <c r="G53" s="439"/>
      <c r="H53" s="439"/>
      <c r="I53" s="21"/>
      <c r="J53" s="21" t="s">
        <v>15</v>
      </c>
      <c r="K53" s="21" t="s">
        <v>126</v>
      </c>
      <c r="L53" s="439" t="s">
        <v>123</v>
      </c>
      <c r="M53" s="439"/>
      <c r="N53" s="439"/>
      <c r="O53" s="439"/>
      <c r="P53" s="439"/>
      <c r="Q53" s="439"/>
      <c r="R53" s="439">
        <v>2017</v>
      </c>
      <c r="S53" s="439"/>
    </row>
    <row r="54" spans="1:19" s="27" customFormat="1" ht="15.75">
      <c r="A54" s="24" t="s">
        <v>82</v>
      </c>
      <c r="B54" s="28">
        <v>42798</v>
      </c>
      <c r="C54" s="25" t="s">
        <v>127</v>
      </c>
      <c r="D54" s="25" t="s">
        <v>130</v>
      </c>
      <c r="E54" s="503" t="s">
        <v>25</v>
      </c>
      <c r="F54" s="504"/>
      <c r="G54" s="504"/>
      <c r="H54" s="505"/>
      <c r="I54" s="26"/>
      <c r="J54" s="24" t="s">
        <v>27</v>
      </c>
      <c r="K54" s="28">
        <v>42799</v>
      </c>
      <c r="L54" s="503" t="s">
        <v>127</v>
      </c>
      <c r="M54" s="504"/>
      <c r="N54" s="505"/>
      <c r="O54" s="25" t="s">
        <v>131</v>
      </c>
      <c r="P54" s="503" t="s">
        <v>28</v>
      </c>
      <c r="Q54" s="504"/>
      <c r="R54" s="504"/>
      <c r="S54" s="505"/>
    </row>
    <row r="55" spans="1:19" ht="27.75">
      <c r="A55" s="6" t="s">
        <v>0</v>
      </c>
      <c r="B55" s="6" t="s">
        <v>1</v>
      </c>
      <c r="C55" s="6" t="s">
        <v>17</v>
      </c>
      <c r="D55" s="22" t="s">
        <v>3</v>
      </c>
      <c r="E55" s="22" t="s">
        <v>4</v>
      </c>
      <c r="F55" s="22" t="s">
        <v>8</v>
      </c>
      <c r="G55" s="22" t="s">
        <v>5</v>
      </c>
      <c r="H55" s="22" t="s">
        <v>6</v>
      </c>
      <c r="I55" s="22"/>
      <c r="J55" s="6" t="s">
        <v>0</v>
      </c>
      <c r="K55" s="6" t="s">
        <v>1</v>
      </c>
      <c r="L55" s="473" t="s">
        <v>17</v>
      </c>
      <c r="M55" s="474"/>
      <c r="N55" s="475"/>
      <c r="O55" s="22" t="s">
        <v>3</v>
      </c>
      <c r="P55" s="22" t="s">
        <v>4</v>
      </c>
      <c r="Q55" s="22" t="s">
        <v>8</v>
      </c>
      <c r="R55" s="22" t="s">
        <v>5</v>
      </c>
      <c r="S55" s="22" t="s">
        <v>6</v>
      </c>
    </row>
    <row r="56" spans="1:19" ht="18.75" customHeight="1">
      <c r="A56" s="5" t="s">
        <v>99</v>
      </c>
      <c r="B56" s="5" t="s">
        <v>100</v>
      </c>
      <c r="C56" s="5" t="s">
        <v>132</v>
      </c>
      <c r="D56" s="5" t="s">
        <v>37</v>
      </c>
      <c r="E56" s="5"/>
      <c r="F56" s="5">
        <v>1</v>
      </c>
      <c r="G56" s="5"/>
      <c r="H56" s="5"/>
      <c r="I56" s="5">
        <v>1</v>
      </c>
      <c r="J56" s="5" t="s">
        <v>95</v>
      </c>
      <c r="K56" s="5" t="s">
        <v>96</v>
      </c>
      <c r="L56" s="491" t="s">
        <v>132</v>
      </c>
      <c r="M56" s="492"/>
      <c r="N56" s="493"/>
      <c r="O56" s="5" t="s">
        <v>34</v>
      </c>
      <c r="P56" s="5">
        <v>1</v>
      </c>
      <c r="Q56" s="5"/>
      <c r="R56" s="5"/>
      <c r="S56" s="5"/>
    </row>
    <row r="57" spans="1:19" ht="18.75" customHeight="1">
      <c r="A57" s="3" t="s">
        <v>89</v>
      </c>
      <c r="B57" s="3" t="s">
        <v>90</v>
      </c>
      <c r="C57" s="3" t="s">
        <v>132</v>
      </c>
      <c r="D57" s="3" t="s">
        <v>37</v>
      </c>
      <c r="E57" s="3"/>
      <c r="F57" s="3">
        <v>1</v>
      </c>
      <c r="G57" s="3"/>
      <c r="H57" s="3"/>
      <c r="I57" s="3">
        <v>2</v>
      </c>
      <c r="J57" s="3" t="s">
        <v>101</v>
      </c>
      <c r="K57" s="3" t="s">
        <v>102</v>
      </c>
      <c r="L57" s="486" t="s">
        <v>132</v>
      </c>
      <c r="M57" s="490"/>
      <c r="N57" s="487"/>
      <c r="O57" s="3" t="s">
        <v>37</v>
      </c>
      <c r="P57" s="3"/>
      <c r="Q57" s="3">
        <v>1</v>
      </c>
      <c r="R57" s="3"/>
      <c r="S57" s="3"/>
    </row>
    <row r="58" spans="1:19" ht="18.75" customHeight="1">
      <c r="A58" s="5" t="s">
        <v>108</v>
      </c>
      <c r="B58" s="5" t="s">
        <v>109</v>
      </c>
      <c r="C58" s="5" t="s">
        <v>132</v>
      </c>
      <c r="D58" s="5" t="s">
        <v>35</v>
      </c>
      <c r="E58" s="5">
        <v>1</v>
      </c>
      <c r="F58" s="5"/>
      <c r="G58" s="5"/>
      <c r="H58" s="5"/>
      <c r="I58" s="5">
        <v>3</v>
      </c>
      <c r="J58" s="5" t="s">
        <v>119</v>
      </c>
      <c r="K58" s="5" t="s">
        <v>113</v>
      </c>
      <c r="L58" s="491" t="s">
        <v>13</v>
      </c>
      <c r="M58" s="492"/>
      <c r="N58" s="493"/>
      <c r="O58" s="5" t="s">
        <v>35</v>
      </c>
      <c r="P58" s="5">
        <v>1</v>
      </c>
      <c r="Q58" s="5"/>
      <c r="R58" s="5"/>
      <c r="S58" s="5"/>
    </row>
    <row r="59" spans="1:19" ht="18.75" customHeight="1">
      <c r="A59" s="3" t="s">
        <v>64</v>
      </c>
      <c r="B59" s="3" t="s">
        <v>65</v>
      </c>
      <c r="C59" s="3" t="s">
        <v>13</v>
      </c>
      <c r="D59" s="3" t="s">
        <v>57</v>
      </c>
      <c r="E59" s="12">
        <v>1</v>
      </c>
      <c r="F59" s="12"/>
      <c r="G59" s="12"/>
      <c r="H59" s="12"/>
      <c r="I59" s="12">
        <v>4</v>
      </c>
      <c r="J59" s="3" t="s">
        <v>45</v>
      </c>
      <c r="K59" s="3" t="s">
        <v>46</v>
      </c>
      <c r="L59" s="486" t="s">
        <v>135</v>
      </c>
      <c r="M59" s="490"/>
      <c r="N59" s="487"/>
      <c r="O59" s="3" t="s">
        <v>34</v>
      </c>
      <c r="P59" s="12">
        <v>1</v>
      </c>
      <c r="Q59" s="12"/>
      <c r="R59" s="12"/>
      <c r="S59" s="12"/>
    </row>
    <row r="60" spans="1:19" ht="18.75" customHeight="1">
      <c r="A60" s="5" t="s">
        <v>147</v>
      </c>
      <c r="B60" s="5" t="s">
        <v>148</v>
      </c>
      <c r="C60" s="5" t="s">
        <v>140</v>
      </c>
      <c r="D60" s="5" t="s">
        <v>35</v>
      </c>
      <c r="E60" s="5">
        <v>1</v>
      </c>
      <c r="F60" s="5"/>
      <c r="G60" s="5"/>
      <c r="H60" s="5"/>
      <c r="I60" s="5">
        <v>5</v>
      </c>
      <c r="J60" s="5" t="s">
        <v>47</v>
      </c>
      <c r="K60" s="5" t="s">
        <v>46</v>
      </c>
      <c r="L60" s="491" t="s">
        <v>135</v>
      </c>
      <c r="M60" s="492"/>
      <c r="N60" s="493"/>
      <c r="O60" s="5" t="s">
        <v>34</v>
      </c>
      <c r="P60" s="5">
        <v>1</v>
      </c>
      <c r="Q60" s="5"/>
      <c r="R60" s="5"/>
      <c r="S60" s="5"/>
    </row>
    <row r="61" spans="1:19" ht="18.75" customHeight="1">
      <c r="A61" s="3" t="s">
        <v>192</v>
      </c>
      <c r="B61" s="3" t="s">
        <v>193</v>
      </c>
      <c r="C61" s="3" t="s">
        <v>191</v>
      </c>
      <c r="D61" s="3" t="s">
        <v>34</v>
      </c>
      <c r="E61" s="12">
        <v>1</v>
      </c>
      <c r="F61" s="12"/>
      <c r="G61" s="12"/>
      <c r="H61" s="12"/>
      <c r="I61" s="12">
        <v>6</v>
      </c>
      <c r="J61" s="3" t="s">
        <v>149</v>
      </c>
      <c r="K61" s="3" t="s">
        <v>146</v>
      </c>
      <c r="L61" s="486" t="s">
        <v>140</v>
      </c>
      <c r="M61" s="490"/>
      <c r="N61" s="487"/>
      <c r="O61" s="3" t="s">
        <v>35</v>
      </c>
      <c r="P61" s="3">
        <v>1</v>
      </c>
      <c r="Q61" s="3"/>
      <c r="R61" s="3"/>
      <c r="S61" s="3"/>
    </row>
    <row r="62" spans="1:19" ht="18.75" customHeight="1">
      <c r="A62" s="5" t="s">
        <v>200</v>
      </c>
      <c r="B62" s="5" t="s">
        <v>44</v>
      </c>
      <c r="C62" s="5" t="s">
        <v>31</v>
      </c>
      <c r="D62" s="5" t="s">
        <v>34</v>
      </c>
      <c r="E62" s="5">
        <v>1</v>
      </c>
      <c r="F62" s="5"/>
      <c r="G62" s="5"/>
      <c r="H62" s="5"/>
      <c r="I62" s="5">
        <v>7</v>
      </c>
      <c r="J62" s="5" t="s">
        <v>169</v>
      </c>
      <c r="K62" s="5" t="s">
        <v>170</v>
      </c>
      <c r="L62" s="491" t="s">
        <v>163</v>
      </c>
      <c r="M62" s="492"/>
      <c r="N62" s="493"/>
      <c r="O62" s="5" t="s">
        <v>37</v>
      </c>
      <c r="P62" s="5"/>
      <c r="Q62" s="5">
        <v>1</v>
      </c>
      <c r="R62" s="5"/>
      <c r="S62" s="5"/>
    </row>
    <row r="63" spans="1:19" ht="18.75" customHeight="1">
      <c r="A63" s="3" t="s">
        <v>201</v>
      </c>
      <c r="B63" s="3" t="s">
        <v>202</v>
      </c>
      <c r="C63" s="3" t="s">
        <v>31</v>
      </c>
      <c r="D63" s="3" t="s">
        <v>37</v>
      </c>
      <c r="E63" s="12"/>
      <c r="F63" s="12">
        <v>1</v>
      </c>
      <c r="G63" s="12"/>
      <c r="H63" s="12"/>
      <c r="I63" s="12">
        <v>8</v>
      </c>
      <c r="J63" s="3" t="s">
        <v>171</v>
      </c>
      <c r="K63" s="3" t="s">
        <v>172</v>
      </c>
      <c r="L63" s="486" t="s">
        <v>163</v>
      </c>
      <c r="M63" s="490"/>
      <c r="N63" s="487"/>
      <c r="O63" s="3" t="s">
        <v>37</v>
      </c>
      <c r="P63" s="12"/>
      <c r="Q63" s="12">
        <v>1</v>
      </c>
      <c r="R63" s="12"/>
      <c r="S63" s="12"/>
    </row>
    <row r="64" spans="1:19" ht="18.75" customHeight="1">
      <c r="A64" s="5" t="s">
        <v>203</v>
      </c>
      <c r="B64" s="5" t="s">
        <v>39</v>
      </c>
      <c r="C64" s="5" t="s">
        <v>31</v>
      </c>
      <c r="D64" s="5" t="s">
        <v>34</v>
      </c>
      <c r="E64" s="5">
        <v>1</v>
      </c>
      <c r="F64" s="5"/>
      <c r="G64" s="5"/>
      <c r="H64" s="5"/>
      <c r="I64" s="5">
        <v>9</v>
      </c>
      <c r="J64" s="5" t="s">
        <v>159</v>
      </c>
      <c r="K64" s="5" t="s">
        <v>206</v>
      </c>
      <c r="L64" s="491" t="s">
        <v>31</v>
      </c>
      <c r="M64" s="492"/>
      <c r="N64" s="493"/>
      <c r="O64" s="5" t="s">
        <v>37</v>
      </c>
      <c r="P64" s="5"/>
      <c r="Q64" s="5">
        <v>1</v>
      </c>
      <c r="R64" s="5"/>
      <c r="S64" s="5"/>
    </row>
    <row r="65" spans="1:19" ht="18.75" customHeight="1">
      <c r="A65" s="3" t="s">
        <v>204</v>
      </c>
      <c r="B65" s="3" t="s">
        <v>205</v>
      </c>
      <c r="C65" s="3" t="s">
        <v>31</v>
      </c>
      <c r="D65" s="3" t="s">
        <v>35</v>
      </c>
      <c r="E65" s="12">
        <v>1</v>
      </c>
      <c r="F65" s="12"/>
      <c r="G65" s="12"/>
      <c r="H65" s="12"/>
      <c r="I65" s="12">
        <v>10</v>
      </c>
      <c r="J65" s="3" t="s">
        <v>159</v>
      </c>
      <c r="K65" s="3" t="s">
        <v>207</v>
      </c>
      <c r="L65" s="486" t="s">
        <v>31</v>
      </c>
      <c r="M65" s="490"/>
      <c r="N65" s="487"/>
      <c r="O65" s="3" t="s">
        <v>57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208</v>
      </c>
      <c r="K66" s="5" t="s">
        <v>209</v>
      </c>
      <c r="L66" s="491" t="s">
        <v>31</v>
      </c>
      <c r="M66" s="492"/>
      <c r="N66" s="493"/>
      <c r="O66" s="5" t="s">
        <v>37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210</v>
      </c>
      <c r="K67" s="12" t="s">
        <v>59</v>
      </c>
      <c r="L67" s="486" t="s">
        <v>31</v>
      </c>
      <c r="M67" s="490"/>
      <c r="N67" s="487"/>
      <c r="O67" s="12" t="s">
        <v>37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159</v>
      </c>
      <c r="K68" s="5" t="s">
        <v>211</v>
      </c>
      <c r="L68" s="491" t="s">
        <v>31</v>
      </c>
      <c r="M68" s="492"/>
      <c r="N68" s="493"/>
      <c r="O68" s="5" t="s">
        <v>57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486"/>
      <c r="M69" s="490"/>
      <c r="N69" s="487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491"/>
      <c r="M70" s="492"/>
      <c r="N70" s="493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486"/>
      <c r="M71" s="490"/>
      <c r="N71" s="487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491"/>
      <c r="M72" s="492"/>
      <c r="N72" s="493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486"/>
      <c r="M73" s="490"/>
      <c r="N73" s="487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29" t="s">
        <v>218</v>
      </c>
      <c r="K74" s="29" t="s">
        <v>207</v>
      </c>
      <c r="L74" s="494" t="s">
        <v>33</v>
      </c>
      <c r="M74" s="495"/>
      <c r="N74" s="496"/>
      <c r="O74" s="29" t="s">
        <v>41</v>
      </c>
      <c r="P74" s="29"/>
      <c r="Q74" s="29"/>
      <c r="R74" s="29"/>
      <c r="S74" s="29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29" t="s">
        <v>93</v>
      </c>
      <c r="K75" s="29" t="s">
        <v>94</v>
      </c>
      <c r="L75" s="494" t="s">
        <v>132</v>
      </c>
      <c r="M75" s="495"/>
      <c r="N75" s="496"/>
      <c r="O75" s="29" t="s">
        <v>37</v>
      </c>
      <c r="P75" s="29"/>
      <c r="Q75" s="29"/>
      <c r="R75" s="29"/>
      <c r="S75" s="29">
        <v>1</v>
      </c>
    </row>
    <row r="76" spans="1:19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497"/>
      <c r="M76" s="498"/>
      <c r="N76" s="499"/>
      <c r="O76" s="17"/>
      <c r="P76" s="17"/>
      <c r="Q76" s="17"/>
      <c r="R76" s="17"/>
      <c r="S76" s="17"/>
    </row>
    <row r="77" spans="1:19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497"/>
      <c r="M77" s="498"/>
      <c r="N77" s="499"/>
      <c r="O77" s="17"/>
      <c r="P77" s="17"/>
      <c r="Q77" s="17"/>
      <c r="R77" s="17"/>
      <c r="S77" s="17"/>
    </row>
    <row r="78" spans="1:19" s="31" customFormat="1" ht="22.5" customHeight="1">
      <c r="A78" s="431" t="s">
        <v>137</v>
      </c>
      <c r="B78" s="432"/>
      <c r="C78" s="440"/>
      <c r="D78" s="30">
        <f>SUM(E78:H78)</f>
        <v>10</v>
      </c>
      <c r="E78" s="30">
        <f>SUM(E56:E75)</f>
        <v>7</v>
      </c>
      <c r="F78" s="30">
        <f>SUM(F56:F75)</f>
        <v>3</v>
      </c>
      <c r="G78" s="30">
        <f>SUM(G56:G75)</f>
        <v>0</v>
      </c>
      <c r="H78" s="30">
        <f>SUM(H56:H75)</f>
        <v>0</v>
      </c>
      <c r="I78" s="30"/>
      <c r="J78" s="431" t="s">
        <v>137</v>
      </c>
      <c r="K78" s="432"/>
      <c r="L78" s="432"/>
      <c r="M78" s="432"/>
      <c r="N78" s="440"/>
      <c r="O78" s="30">
        <f>SUM(P78:S78)</f>
        <v>15</v>
      </c>
      <c r="P78" s="30">
        <f>SUM(P56:P75)</f>
        <v>7</v>
      </c>
      <c r="Q78" s="30">
        <f>SUM(Q56:Q75)</f>
        <v>6</v>
      </c>
      <c r="R78" s="30">
        <f>SUM(R56:R75)</f>
        <v>0</v>
      </c>
      <c r="S78" s="30">
        <f>SUM(S56:S75)</f>
        <v>2</v>
      </c>
    </row>
    <row r="79" spans="1:19" ht="37.5" customHeight="1">
      <c r="A79" s="14"/>
      <c r="B79" s="14"/>
      <c r="C79" s="14"/>
      <c r="D79" s="14"/>
      <c r="E79" s="34"/>
      <c r="F79" s="34"/>
      <c r="G79" s="34"/>
      <c r="H79" s="34"/>
      <c r="I79" s="34"/>
      <c r="J79" s="14"/>
      <c r="K79" s="508" t="s">
        <v>137</v>
      </c>
      <c r="L79" s="508"/>
      <c r="M79" s="508"/>
      <c r="N79" s="508"/>
      <c r="O79" s="508"/>
      <c r="P79" s="33" t="s">
        <v>4</v>
      </c>
      <c r="Q79" s="33" t="s">
        <v>8</v>
      </c>
      <c r="R79" s="33" t="s">
        <v>5</v>
      </c>
      <c r="S79" s="33" t="s">
        <v>6</v>
      </c>
    </row>
    <row r="80" spans="11:19" ht="36.75" customHeight="1">
      <c r="K80" s="508"/>
      <c r="L80" s="508"/>
      <c r="M80" s="508"/>
      <c r="N80" s="508"/>
      <c r="O80" s="508"/>
      <c r="P80" s="33">
        <f>SUM(E26+P26+E52+P52+E78+P78)</f>
        <v>55</v>
      </c>
      <c r="Q80" s="33">
        <f>SUM(F26+Q26+F52+Q52+F78+Q78)</f>
        <v>27</v>
      </c>
      <c r="R80" s="33">
        <f>SUM(G26+R26+G52+R52+G78+R78)</f>
        <v>0</v>
      </c>
      <c r="S80" s="33">
        <f>SUM(H26+S26+H52+S52+H78+S78)</f>
        <v>4</v>
      </c>
    </row>
    <row r="81" spans="11:19" ht="18.75" customHeight="1">
      <c r="K81" s="508"/>
      <c r="L81" s="508"/>
      <c r="M81" s="508"/>
      <c r="N81" s="508"/>
      <c r="O81" s="508"/>
      <c r="P81" s="431">
        <f>SUM(P80:Q80)</f>
        <v>82</v>
      </c>
      <c r="Q81" s="440"/>
      <c r="R81" s="431">
        <f>SUM(R80:S80)</f>
        <v>4</v>
      </c>
      <c r="S81" s="440"/>
    </row>
    <row r="82" spans="11:19" ht="18.75" customHeight="1">
      <c r="K82" s="508"/>
      <c r="L82" s="508"/>
      <c r="M82" s="508"/>
      <c r="N82" s="508"/>
      <c r="O82" s="508"/>
      <c r="P82" s="431">
        <f>SUM(P81:S81)</f>
        <v>86</v>
      </c>
      <c r="Q82" s="432"/>
      <c r="R82" s="432"/>
      <c r="S82" s="440"/>
    </row>
    <row r="83" spans="11:19" ht="38.25">
      <c r="K83" s="488"/>
      <c r="L83" s="488"/>
      <c r="M83" s="22" t="s">
        <v>57</v>
      </c>
      <c r="N83" s="22" t="s">
        <v>35</v>
      </c>
      <c r="O83" s="22" t="s">
        <v>38</v>
      </c>
      <c r="P83" s="22" t="s">
        <v>34</v>
      </c>
      <c r="Q83" s="22" t="s">
        <v>41</v>
      </c>
      <c r="R83" s="22" t="s">
        <v>37</v>
      </c>
      <c r="S83" s="33" t="s">
        <v>136</v>
      </c>
    </row>
    <row r="84" spans="11:19" ht="15.75">
      <c r="K84" s="488" t="s">
        <v>150</v>
      </c>
      <c r="L84" s="488"/>
      <c r="M84" s="6">
        <v>1</v>
      </c>
      <c r="N84" s="6">
        <v>3</v>
      </c>
      <c r="O84" s="6"/>
      <c r="P84" s="6"/>
      <c r="Q84" s="6"/>
      <c r="R84" s="6">
        <v>1</v>
      </c>
      <c r="S84" s="32">
        <f>SUM(M84:R84)</f>
        <v>5</v>
      </c>
    </row>
    <row r="85" spans="11:19" ht="15.75">
      <c r="K85" s="488" t="s">
        <v>78</v>
      </c>
      <c r="L85" s="488"/>
      <c r="M85" s="6"/>
      <c r="N85" s="6">
        <v>1</v>
      </c>
      <c r="O85" s="6">
        <v>1</v>
      </c>
      <c r="P85" s="6">
        <v>2</v>
      </c>
      <c r="Q85" s="6"/>
      <c r="R85" s="6"/>
      <c r="S85" s="32">
        <f aca="true" t="shared" si="0" ref="S85:S98">SUM(M85:R85)</f>
        <v>4</v>
      </c>
    </row>
    <row r="86" spans="11:19" ht="15.75">
      <c r="K86" s="488" t="s">
        <v>151</v>
      </c>
      <c r="L86" s="488"/>
      <c r="M86" s="6"/>
      <c r="N86" s="6"/>
      <c r="O86" s="6"/>
      <c r="P86" s="6">
        <v>2</v>
      </c>
      <c r="Q86" s="6"/>
      <c r="R86" s="6">
        <v>1</v>
      </c>
      <c r="S86" s="32">
        <f t="shared" si="0"/>
        <v>3</v>
      </c>
    </row>
    <row r="87" spans="11:19" ht="15.75">
      <c r="K87" s="488" t="s">
        <v>152</v>
      </c>
      <c r="L87" s="488"/>
      <c r="M87" s="6"/>
      <c r="N87" s="6">
        <v>1</v>
      </c>
      <c r="O87" s="6"/>
      <c r="P87" s="6">
        <v>4</v>
      </c>
      <c r="Q87" s="6"/>
      <c r="R87" s="6">
        <v>2</v>
      </c>
      <c r="S87" s="32">
        <f t="shared" si="0"/>
        <v>7</v>
      </c>
    </row>
    <row r="88" spans="11:19" ht="15.75">
      <c r="K88" s="488" t="s">
        <v>140</v>
      </c>
      <c r="L88" s="488"/>
      <c r="M88" s="6"/>
      <c r="N88" s="6">
        <v>4</v>
      </c>
      <c r="O88" s="6"/>
      <c r="P88" s="6">
        <v>1</v>
      </c>
      <c r="Q88" s="6"/>
      <c r="R88" s="6">
        <v>1</v>
      </c>
      <c r="S88" s="32">
        <f t="shared" si="0"/>
        <v>6</v>
      </c>
    </row>
    <row r="89" spans="11:19" ht="15.75">
      <c r="K89" s="488" t="s">
        <v>153</v>
      </c>
      <c r="L89" s="488"/>
      <c r="M89" s="6">
        <v>1</v>
      </c>
      <c r="N89" s="6"/>
      <c r="O89" s="6"/>
      <c r="P89" s="6">
        <v>1</v>
      </c>
      <c r="Q89" s="6"/>
      <c r="R89" s="6"/>
      <c r="S89" s="32">
        <f t="shared" si="0"/>
        <v>2</v>
      </c>
    </row>
    <row r="90" spans="11:19" ht="15.75">
      <c r="K90" s="488" t="s">
        <v>158</v>
      </c>
      <c r="L90" s="488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2">
        <f t="shared" si="0"/>
        <v>12</v>
      </c>
    </row>
    <row r="91" spans="11:19" ht="15.75">
      <c r="K91" s="488" t="s">
        <v>32</v>
      </c>
      <c r="L91" s="488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2">
        <f t="shared" si="0"/>
        <v>9</v>
      </c>
    </row>
    <row r="92" spans="11:19" ht="15.75">
      <c r="K92" s="488" t="s">
        <v>154</v>
      </c>
      <c r="L92" s="488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2">
        <f t="shared" si="0"/>
        <v>8</v>
      </c>
    </row>
    <row r="93" spans="11:19" ht="15.75">
      <c r="K93" s="488" t="s">
        <v>30</v>
      </c>
      <c r="L93" s="488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2">
        <f t="shared" si="0"/>
        <v>8</v>
      </c>
    </row>
    <row r="94" spans="11:19" ht="15.75">
      <c r="K94" s="488" t="s">
        <v>157</v>
      </c>
      <c r="L94" s="488"/>
      <c r="M94" s="6"/>
      <c r="N94" s="6"/>
      <c r="O94" s="6"/>
      <c r="P94" s="6"/>
      <c r="Q94" s="6">
        <v>1</v>
      </c>
      <c r="R94" s="6"/>
      <c r="S94" s="32">
        <f t="shared" si="0"/>
        <v>1</v>
      </c>
    </row>
    <row r="95" spans="11:19" ht="15.75">
      <c r="K95" s="488" t="s">
        <v>155</v>
      </c>
      <c r="L95" s="488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2">
        <f t="shared" si="0"/>
        <v>15</v>
      </c>
    </row>
    <row r="96" spans="11:19" ht="15.75">
      <c r="K96" s="488" t="s">
        <v>156</v>
      </c>
      <c r="L96" s="488"/>
      <c r="M96" s="6"/>
      <c r="N96" s="6">
        <v>1</v>
      </c>
      <c r="O96" s="6">
        <v>1</v>
      </c>
      <c r="P96" s="6"/>
      <c r="Q96" s="6"/>
      <c r="R96" s="6">
        <v>5</v>
      </c>
      <c r="S96" s="32">
        <f t="shared" si="0"/>
        <v>7</v>
      </c>
    </row>
    <row r="97" spans="11:19" ht="15.75">
      <c r="K97" s="488"/>
      <c r="L97" s="488"/>
      <c r="M97" s="6"/>
      <c r="N97" s="6"/>
      <c r="O97" s="6"/>
      <c r="P97" s="6"/>
      <c r="Q97" s="6"/>
      <c r="R97" s="6"/>
      <c r="S97" s="32">
        <f t="shared" si="0"/>
        <v>0</v>
      </c>
    </row>
    <row r="98" spans="11:19" ht="15.75">
      <c r="K98" s="488"/>
      <c r="L98" s="488"/>
      <c r="M98" s="6"/>
      <c r="N98" s="6"/>
      <c r="O98" s="6"/>
      <c r="P98" s="6"/>
      <c r="Q98" s="6"/>
      <c r="R98" s="6"/>
      <c r="S98" s="32">
        <f t="shared" si="0"/>
        <v>0</v>
      </c>
    </row>
    <row r="99" spans="11:19" ht="15.75">
      <c r="K99" s="507" t="s">
        <v>136</v>
      </c>
      <c r="L99" s="507"/>
      <c r="M99" s="32">
        <f>SUM(M84:M98)</f>
        <v>6</v>
      </c>
      <c r="N99" s="32">
        <f>SUM(N84:N98)</f>
        <v>18</v>
      </c>
      <c r="O99" s="32">
        <f>SUM(O84:O98)</f>
        <v>4</v>
      </c>
      <c r="P99" s="32">
        <f>SUM(P84:P98)</f>
        <v>26</v>
      </c>
      <c r="Q99" s="32">
        <f>SUM(Q84:Q98)</f>
        <v>4</v>
      </c>
      <c r="R99" s="32">
        <f>SUM(R84:R98)</f>
        <v>29</v>
      </c>
      <c r="S99" s="32">
        <f>SUM(S84:S98)</f>
        <v>87</v>
      </c>
    </row>
    <row r="100" spans="11:12" ht="15">
      <c r="K100" s="506"/>
      <c r="L100" s="506"/>
    </row>
    <row r="101" spans="11:12" ht="15">
      <c r="K101" s="506"/>
      <c r="L101" s="506"/>
    </row>
    <row r="102" spans="11:12" ht="15">
      <c r="K102" s="506"/>
      <c r="L102" s="506"/>
    </row>
    <row r="103" spans="11:12" ht="15">
      <c r="K103" s="506"/>
      <c r="L103" s="506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5.7109375" style="15" customWidth="1"/>
    <col min="2" max="3" width="11.421875" style="15" customWidth="1"/>
    <col min="4" max="4" width="15.7109375" style="15" customWidth="1"/>
    <col min="5" max="6" width="11.421875" style="15" customWidth="1"/>
    <col min="7" max="7" width="15.7109375" style="15" customWidth="1"/>
    <col min="8" max="9" width="11.421875" style="15" customWidth="1"/>
  </cols>
  <sheetData>
    <row r="1" spans="1:9" ht="26.25">
      <c r="A1" s="510" t="s">
        <v>472</v>
      </c>
      <c r="B1" s="510"/>
      <c r="C1" s="510"/>
      <c r="D1" s="510"/>
      <c r="E1" s="510"/>
      <c r="F1" s="510"/>
      <c r="G1" s="510"/>
      <c r="H1" s="510"/>
      <c r="I1" s="510"/>
    </row>
    <row r="2" spans="1:9" ht="26.25">
      <c r="A2" s="510" t="s">
        <v>315</v>
      </c>
      <c r="B2" s="510"/>
      <c r="C2" s="510"/>
      <c r="D2" s="510"/>
      <c r="E2" s="510"/>
      <c r="F2" s="510"/>
      <c r="G2" s="510"/>
      <c r="H2" s="510"/>
      <c r="I2" s="510"/>
    </row>
    <row r="3" spans="1:9" s="163" customFormat="1" ht="21">
      <c r="A3" s="509" t="s">
        <v>473</v>
      </c>
      <c r="B3" s="509"/>
      <c r="C3" s="509"/>
      <c r="D3" s="509" t="s">
        <v>475</v>
      </c>
      <c r="E3" s="509"/>
      <c r="F3" s="509"/>
      <c r="G3" s="509" t="s">
        <v>479</v>
      </c>
      <c r="H3" s="509"/>
      <c r="I3" s="509"/>
    </row>
    <row r="4" spans="1:9" s="163" customFormat="1" ht="21">
      <c r="A4" s="509" t="s">
        <v>32</v>
      </c>
      <c r="B4" s="509"/>
      <c r="C4" s="509"/>
      <c r="D4" s="509" t="s">
        <v>163</v>
      </c>
      <c r="E4" s="509"/>
      <c r="F4" s="509"/>
      <c r="G4" s="509" t="s">
        <v>31</v>
      </c>
      <c r="H4" s="509"/>
      <c r="I4" s="509"/>
    </row>
    <row r="5" spans="1:9" s="169" customFormat="1" ht="15.75">
      <c r="A5" s="168" t="s">
        <v>110</v>
      </c>
      <c r="B5" s="168" t="s">
        <v>439</v>
      </c>
      <c r="C5" s="168">
        <v>507.7</v>
      </c>
      <c r="D5" s="168" t="s">
        <v>164</v>
      </c>
      <c r="E5" s="168" t="s">
        <v>265</v>
      </c>
      <c r="F5" s="168">
        <v>563.3</v>
      </c>
      <c r="G5" s="168" t="s">
        <v>406</v>
      </c>
      <c r="H5" s="168" t="s">
        <v>407</v>
      </c>
      <c r="I5" s="168">
        <v>596.4</v>
      </c>
    </row>
    <row r="6" spans="1:9" s="169" customFormat="1" ht="15.75">
      <c r="A6" s="168" t="s">
        <v>117</v>
      </c>
      <c r="B6" s="168" t="s">
        <v>438</v>
      </c>
      <c r="C6" s="170">
        <v>524</v>
      </c>
      <c r="D6" s="168" t="s">
        <v>171</v>
      </c>
      <c r="E6" s="168" t="s">
        <v>309</v>
      </c>
      <c r="F6" s="168">
        <v>532.8</v>
      </c>
      <c r="G6" s="168" t="s">
        <v>480</v>
      </c>
      <c r="H6" s="168" t="s">
        <v>268</v>
      </c>
      <c r="I6" s="168">
        <v>599.6</v>
      </c>
    </row>
    <row r="7" spans="1:9" s="169" customFormat="1" ht="15.75">
      <c r="A7" s="168" t="s">
        <v>440</v>
      </c>
      <c r="B7" s="168" t="s">
        <v>474</v>
      </c>
      <c r="C7" s="168">
        <v>454.5</v>
      </c>
      <c r="D7" s="168" t="s">
        <v>263</v>
      </c>
      <c r="E7" s="168" t="s">
        <v>476</v>
      </c>
      <c r="F7" s="168">
        <v>570.3</v>
      </c>
      <c r="G7" s="168" t="s">
        <v>304</v>
      </c>
      <c r="H7" s="168" t="s">
        <v>253</v>
      </c>
      <c r="I7" s="168">
        <v>568.7</v>
      </c>
    </row>
    <row r="8" spans="1:9" s="169" customFormat="1" ht="15.75">
      <c r="A8" s="168"/>
      <c r="B8" s="168"/>
      <c r="C8" s="168">
        <f>SUM(C5:C7)</f>
        <v>1486.2</v>
      </c>
      <c r="D8" s="168"/>
      <c r="E8" s="168"/>
      <c r="F8" s="168">
        <f>SUM(F5:F7)</f>
        <v>1666.3999999999999</v>
      </c>
      <c r="G8" s="168"/>
      <c r="H8" s="168"/>
      <c r="I8" s="168">
        <f>SUM(I5:I7)</f>
        <v>1764.7</v>
      </c>
    </row>
    <row r="9" spans="1:9" ht="21">
      <c r="A9" s="166"/>
      <c r="B9" s="166"/>
      <c r="C9" s="166"/>
      <c r="D9" s="509" t="s">
        <v>31</v>
      </c>
      <c r="E9" s="509"/>
      <c r="F9" s="509"/>
      <c r="G9" s="166"/>
      <c r="H9" s="166"/>
      <c r="I9" s="166"/>
    </row>
    <row r="10" spans="1:9" s="169" customFormat="1" ht="15.75">
      <c r="A10" s="168"/>
      <c r="B10" s="168"/>
      <c r="C10" s="168"/>
      <c r="D10" s="168" t="s">
        <v>270</v>
      </c>
      <c r="E10" s="168" t="s">
        <v>271</v>
      </c>
      <c r="F10" s="168">
        <v>533.9</v>
      </c>
      <c r="G10" s="168"/>
      <c r="H10" s="168"/>
      <c r="I10" s="168"/>
    </row>
    <row r="11" spans="1:9" s="169" customFormat="1" ht="15.75">
      <c r="A11" s="168"/>
      <c r="B11" s="168"/>
      <c r="C11" s="168"/>
      <c r="D11" s="168" t="s">
        <v>477</v>
      </c>
      <c r="E11" s="168" t="s">
        <v>478</v>
      </c>
      <c r="F11" s="168">
        <v>532.6</v>
      </c>
      <c r="G11" s="168"/>
      <c r="H11" s="168"/>
      <c r="I11" s="168"/>
    </row>
    <row r="12" spans="1:9" s="169" customFormat="1" ht="15.75">
      <c r="A12" s="168"/>
      <c r="B12" s="168"/>
      <c r="C12" s="168"/>
      <c r="D12" s="168" t="s">
        <v>208</v>
      </c>
      <c r="E12" s="168" t="s">
        <v>302</v>
      </c>
      <c r="F12" s="168">
        <v>542.4</v>
      </c>
      <c r="G12" s="168"/>
      <c r="H12" s="168"/>
      <c r="I12" s="168"/>
    </row>
    <row r="13" spans="1:9" s="169" customFormat="1" ht="15.75">
      <c r="A13" s="168"/>
      <c r="B13" s="168"/>
      <c r="C13" s="168"/>
      <c r="D13" s="168"/>
      <c r="E13" s="168"/>
      <c r="F13" s="168">
        <f>SUM(F10:F12)</f>
        <v>1608.9</v>
      </c>
      <c r="G13" s="168"/>
      <c r="H13" s="168"/>
      <c r="I13" s="168"/>
    </row>
    <row r="14" spans="1:10" ht="26.25">
      <c r="A14" s="510" t="s">
        <v>314</v>
      </c>
      <c r="B14" s="510"/>
      <c r="C14" s="510"/>
      <c r="D14" s="510"/>
      <c r="E14" s="510"/>
      <c r="F14" s="510"/>
      <c r="G14" s="510"/>
      <c r="H14" s="510"/>
      <c r="I14" s="510"/>
      <c r="J14" s="165"/>
    </row>
    <row r="15" spans="1:9" s="164" customFormat="1" ht="21">
      <c r="A15" s="167"/>
      <c r="B15" s="167"/>
      <c r="C15" s="167"/>
      <c r="D15" s="509" t="s">
        <v>475</v>
      </c>
      <c r="E15" s="509"/>
      <c r="F15" s="509"/>
      <c r="G15" s="509" t="s">
        <v>482</v>
      </c>
      <c r="H15" s="509"/>
      <c r="I15" s="509"/>
    </row>
    <row r="16" spans="1:9" s="164" customFormat="1" ht="21">
      <c r="A16" s="167"/>
      <c r="B16" s="167"/>
      <c r="C16" s="167"/>
      <c r="D16" s="509" t="s">
        <v>215</v>
      </c>
      <c r="E16" s="509"/>
      <c r="F16" s="509"/>
      <c r="G16" s="509" t="s">
        <v>13</v>
      </c>
      <c r="H16" s="509"/>
      <c r="I16" s="509"/>
    </row>
    <row r="17" spans="1:9" s="169" customFormat="1" ht="15.75">
      <c r="A17" s="168"/>
      <c r="B17" s="168"/>
      <c r="C17" s="168"/>
      <c r="D17" s="168" t="s">
        <v>293</v>
      </c>
      <c r="E17" s="168" t="s">
        <v>359</v>
      </c>
      <c r="F17" s="168">
        <v>500</v>
      </c>
      <c r="G17" s="168" t="s">
        <v>247</v>
      </c>
      <c r="H17" s="168" t="s">
        <v>420</v>
      </c>
      <c r="I17" s="168">
        <v>540</v>
      </c>
    </row>
    <row r="18" spans="1:9" s="169" customFormat="1" ht="15.75">
      <c r="A18" s="168"/>
      <c r="B18" s="168"/>
      <c r="C18" s="168"/>
      <c r="D18" s="168" t="s">
        <v>481</v>
      </c>
      <c r="E18" s="168" t="s">
        <v>351</v>
      </c>
      <c r="F18" s="168">
        <v>516</v>
      </c>
      <c r="G18" s="168" t="s">
        <v>248</v>
      </c>
      <c r="H18" s="168" t="s">
        <v>424</v>
      </c>
      <c r="I18" s="168">
        <v>539</v>
      </c>
    </row>
    <row r="19" spans="1:9" s="169" customFormat="1" ht="15.75">
      <c r="A19" s="168"/>
      <c r="B19" s="168"/>
      <c r="C19" s="168"/>
      <c r="D19" s="168" t="s">
        <v>299</v>
      </c>
      <c r="E19" s="168" t="s">
        <v>396</v>
      </c>
      <c r="F19" s="168">
        <v>567</v>
      </c>
      <c r="G19" s="168" t="s">
        <v>316</v>
      </c>
      <c r="H19" s="168" t="s">
        <v>425</v>
      </c>
      <c r="I19" s="168">
        <v>505</v>
      </c>
    </row>
    <row r="20" spans="1:9" s="169" customFormat="1" ht="15.75">
      <c r="A20" s="168"/>
      <c r="B20" s="168"/>
      <c r="C20" s="168"/>
      <c r="D20" s="168"/>
      <c r="E20" s="168"/>
      <c r="F20" s="168">
        <f>SUM(F17:F19)</f>
        <v>1583</v>
      </c>
      <c r="G20" s="168"/>
      <c r="H20" s="168"/>
      <c r="I20" s="168">
        <f>SUM(I17:I19)</f>
        <v>1584</v>
      </c>
    </row>
    <row r="21" spans="1:9" s="164" customFormat="1" ht="21">
      <c r="A21" s="167"/>
      <c r="B21" s="167"/>
      <c r="C21" s="167"/>
      <c r="D21" s="509" t="s">
        <v>152</v>
      </c>
      <c r="E21" s="509"/>
      <c r="F21" s="509"/>
      <c r="G21" s="509" t="s">
        <v>163</v>
      </c>
      <c r="H21" s="509"/>
      <c r="I21" s="509"/>
    </row>
    <row r="22" spans="1:9" s="169" customFormat="1" ht="15.75">
      <c r="A22" s="168"/>
      <c r="B22" s="168"/>
      <c r="C22" s="168"/>
      <c r="D22" s="168" t="s">
        <v>289</v>
      </c>
      <c r="E22" s="168" t="s">
        <v>288</v>
      </c>
      <c r="F22" s="168">
        <v>516</v>
      </c>
      <c r="G22" s="168" t="s">
        <v>260</v>
      </c>
      <c r="H22" s="168" t="s">
        <v>483</v>
      </c>
      <c r="I22" s="168">
        <v>515</v>
      </c>
    </row>
    <row r="23" spans="1:9" s="169" customFormat="1" ht="15.75">
      <c r="A23" s="168"/>
      <c r="B23" s="168"/>
      <c r="C23" s="168"/>
      <c r="D23" s="168" t="s">
        <v>287</v>
      </c>
      <c r="E23" s="168" t="s">
        <v>288</v>
      </c>
      <c r="F23" s="168">
        <v>517</v>
      </c>
      <c r="G23" s="168" t="s">
        <v>261</v>
      </c>
      <c r="H23" s="168" t="s">
        <v>262</v>
      </c>
      <c r="I23" s="168">
        <v>478</v>
      </c>
    </row>
    <row r="24" spans="1:9" s="169" customFormat="1" ht="15.75">
      <c r="A24" s="168"/>
      <c r="B24" s="168"/>
      <c r="C24" s="168"/>
      <c r="D24" s="168" t="s">
        <v>313</v>
      </c>
      <c r="E24" s="168" t="s">
        <v>249</v>
      </c>
      <c r="F24" s="168">
        <v>503</v>
      </c>
      <c r="G24" s="168" t="s">
        <v>257</v>
      </c>
      <c r="H24" s="168" t="s">
        <v>258</v>
      </c>
      <c r="I24" s="168">
        <v>512</v>
      </c>
    </row>
    <row r="25" spans="1:9" s="169" customFormat="1" ht="15.75">
      <c r="A25" s="168"/>
      <c r="B25" s="168"/>
      <c r="C25" s="168"/>
      <c r="D25" s="168"/>
      <c r="E25" s="168"/>
      <c r="F25" s="168">
        <f>SUM(F22:F24)</f>
        <v>1536</v>
      </c>
      <c r="G25" s="168"/>
      <c r="H25" s="168"/>
      <c r="I25" s="168">
        <f>SUM(I22:I24)</f>
        <v>1505</v>
      </c>
    </row>
    <row r="26" spans="1:9" s="164" customFormat="1" ht="21">
      <c r="A26" s="167"/>
      <c r="B26" s="167"/>
      <c r="C26" s="167"/>
      <c r="D26" s="167"/>
      <c r="E26" s="167"/>
      <c r="F26" s="167"/>
      <c r="G26" s="509" t="s">
        <v>33</v>
      </c>
      <c r="H26" s="509"/>
      <c r="I26" s="509"/>
    </row>
    <row r="27" spans="1:9" s="169" customFormat="1" ht="15.75">
      <c r="A27" s="168"/>
      <c r="B27" s="168"/>
      <c r="C27" s="168"/>
      <c r="D27" s="168"/>
      <c r="E27" s="168"/>
      <c r="F27" s="168"/>
      <c r="G27" s="168" t="s">
        <v>452</v>
      </c>
      <c r="H27" s="168" t="s">
        <v>453</v>
      </c>
      <c r="I27" s="168">
        <v>424</v>
      </c>
    </row>
    <row r="28" spans="1:9" s="169" customFormat="1" ht="15.75">
      <c r="A28" s="168"/>
      <c r="B28" s="168"/>
      <c r="C28" s="168"/>
      <c r="D28" s="168"/>
      <c r="E28" s="168"/>
      <c r="F28" s="168"/>
      <c r="G28" s="168" t="s">
        <v>484</v>
      </c>
      <c r="H28" s="168" t="s">
        <v>266</v>
      </c>
      <c r="I28" s="168">
        <v>540</v>
      </c>
    </row>
    <row r="29" spans="1:9" s="169" customFormat="1" ht="15.75">
      <c r="A29" s="168"/>
      <c r="B29" s="168"/>
      <c r="C29" s="168"/>
      <c r="D29" s="168"/>
      <c r="E29" s="168"/>
      <c r="F29" s="168"/>
      <c r="G29" s="168" t="s">
        <v>460</v>
      </c>
      <c r="H29" s="168" t="s">
        <v>445</v>
      </c>
      <c r="I29" s="168">
        <v>519</v>
      </c>
    </row>
    <row r="30" spans="1:9" s="169" customFormat="1" ht="15.75">
      <c r="A30" s="168"/>
      <c r="B30" s="168"/>
      <c r="C30" s="168"/>
      <c r="D30" s="168"/>
      <c r="E30" s="168"/>
      <c r="F30" s="168"/>
      <c r="G30" s="168"/>
      <c r="H30" s="168"/>
      <c r="I30" s="168">
        <f>SUM(I27:I29)</f>
        <v>1483</v>
      </c>
    </row>
  </sheetData>
  <sheetProtection/>
  <mergeCells count="17">
    <mergeCell ref="A14:I14"/>
    <mergeCell ref="D9:F9"/>
    <mergeCell ref="A2:I2"/>
    <mergeCell ref="A1:I1"/>
    <mergeCell ref="D15:F15"/>
    <mergeCell ref="A3:C3"/>
    <mergeCell ref="D3:F3"/>
    <mergeCell ref="G3:I3"/>
    <mergeCell ref="A4:C4"/>
    <mergeCell ref="D4:F4"/>
    <mergeCell ref="G4:I4"/>
    <mergeCell ref="D21:F21"/>
    <mergeCell ref="G16:I16"/>
    <mergeCell ref="G15:I15"/>
    <mergeCell ref="G21:I21"/>
    <mergeCell ref="G26:I26"/>
    <mergeCell ref="D16:F16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30.00390625" style="1" customWidth="1"/>
  </cols>
  <sheetData>
    <row r="1" spans="1:12" ht="37.5" customHeight="1">
      <c r="A1" s="465"/>
      <c r="B1" s="511"/>
      <c r="C1" s="513" t="s">
        <v>14</v>
      </c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7.5" customHeight="1">
      <c r="A2" s="467"/>
      <c r="B2" s="512"/>
      <c r="C2" s="472" t="s">
        <v>523</v>
      </c>
      <c r="D2" s="472"/>
      <c r="E2" s="292">
        <v>4</v>
      </c>
      <c r="F2" s="292" t="s">
        <v>540</v>
      </c>
      <c r="G2" s="516" t="s">
        <v>233</v>
      </c>
      <c r="H2" s="516"/>
      <c r="I2" s="516"/>
      <c r="J2" s="516"/>
      <c r="K2" s="517"/>
      <c r="L2" s="51" t="s">
        <v>552</v>
      </c>
    </row>
    <row r="3" spans="1:12" ht="15.75">
      <c r="A3" s="464" t="s">
        <v>19</v>
      </c>
      <c r="B3" s="514"/>
      <c r="C3" s="6" t="s">
        <v>226</v>
      </c>
      <c r="D3" s="6">
        <v>14</v>
      </c>
      <c r="E3" s="488" t="s">
        <v>547</v>
      </c>
      <c r="F3" s="488"/>
      <c r="G3" s="488"/>
      <c r="H3" s="488"/>
      <c r="I3" s="488"/>
      <c r="J3" s="488">
        <v>2022</v>
      </c>
      <c r="K3" s="488"/>
      <c r="L3" s="6" t="s">
        <v>230</v>
      </c>
    </row>
    <row r="4" spans="1:12" ht="15.75" customHeight="1">
      <c r="A4" s="18"/>
      <c r="B4" s="284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15" t="s">
        <v>522</v>
      </c>
      <c r="H4" s="515"/>
      <c r="I4" s="515"/>
      <c r="J4" s="515"/>
      <c r="K4" s="515"/>
      <c r="L4" s="19" t="s">
        <v>12</v>
      </c>
    </row>
    <row r="5" spans="1:12" ht="22.5" customHeight="1">
      <c r="A5" s="16">
        <v>1</v>
      </c>
      <c r="B5" s="131"/>
      <c r="C5" s="126"/>
      <c r="D5" s="128"/>
      <c r="E5" s="126"/>
      <c r="F5" s="66"/>
      <c r="G5" s="66"/>
      <c r="H5" s="66"/>
      <c r="I5" s="66"/>
      <c r="J5" s="12"/>
      <c r="K5" s="12"/>
      <c r="L5" s="12"/>
    </row>
    <row r="6" spans="1:12" ht="22.5" customHeight="1">
      <c r="A6" s="16">
        <v>2</v>
      </c>
      <c r="B6" s="68"/>
      <c r="C6" s="41"/>
      <c r="D6" s="49"/>
      <c r="E6" s="41"/>
      <c r="F6" s="66"/>
      <c r="G6" s="66"/>
      <c r="H6" s="66"/>
      <c r="I6" s="66"/>
      <c r="J6" s="12"/>
      <c r="K6" s="12"/>
      <c r="L6" s="12"/>
    </row>
    <row r="7" spans="1:12" ht="22.5" customHeight="1">
      <c r="A7" s="16">
        <v>3</v>
      </c>
      <c r="B7" s="131"/>
      <c r="C7" s="126"/>
      <c r="D7" s="128"/>
      <c r="E7" s="129"/>
      <c r="F7" s="66"/>
      <c r="G7" s="66"/>
      <c r="H7" s="66"/>
      <c r="I7" s="66"/>
      <c r="J7" s="12"/>
      <c r="K7" s="12"/>
      <c r="L7" s="12"/>
    </row>
    <row r="8" spans="1:12" ht="22.5" customHeight="1">
      <c r="A8" s="16">
        <v>4</v>
      </c>
      <c r="B8" s="130"/>
      <c r="C8" s="132"/>
      <c r="D8" s="133"/>
      <c r="E8" s="132"/>
      <c r="F8" s="66"/>
      <c r="G8" s="66"/>
      <c r="H8" s="66"/>
      <c r="I8" s="66"/>
      <c r="J8" s="12"/>
      <c r="K8" s="12"/>
      <c r="L8" s="12"/>
    </row>
    <row r="9" spans="1:12" ht="22.5" customHeight="1">
      <c r="A9" s="16">
        <v>5</v>
      </c>
      <c r="B9" s="126"/>
      <c r="C9" s="126"/>
      <c r="D9" s="128"/>
      <c r="E9" s="129"/>
      <c r="F9" s="66"/>
      <c r="G9" s="66"/>
      <c r="H9" s="66"/>
      <c r="I9" s="66"/>
      <c r="J9" s="12"/>
      <c r="K9" s="12"/>
      <c r="L9" s="12"/>
    </row>
    <row r="10" spans="1:12" ht="22.5" customHeight="1">
      <c r="A10" s="16">
        <v>6</v>
      </c>
      <c r="B10" s="126"/>
      <c r="C10" s="126"/>
      <c r="D10" s="128"/>
      <c r="E10" s="129"/>
      <c r="F10" s="66"/>
      <c r="G10" s="66"/>
      <c r="H10" s="66"/>
      <c r="I10" s="66"/>
      <c r="J10" s="12"/>
      <c r="K10" s="12"/>
      <c r="L10" s="12"/>
    </row>
    <row r="11" spans="1:12" ht="22.5" customHeight="1">
      <c r="A11" s="16">
        <v>7</v>
      </c>
      <c r="B11" s="126"/>
      <c r="C11" s="126"/>
      <c r="D11" s="128"/>
      <c r="E11" s="129"/>
      <c r="F11" s="66"/>
      <c r="G11" s="66"/>
      <c r="H11" s="66"/>
      <c r="I11" s="66"/>
      <c r="J11" s="12"/>
      <c r="K11" s="12"/>
      <c r="L11" s="12"/>
    </row>
    <row r="12" spans="1:12" ht="22.5" customHeight="1">
      <c r="A12" s="16">
        <v>8</v>
      </c>
      <c r="B12" s="131"/>
      <c r="C12" s="126"/>
      <c r="D12" s="128"/>
      <c r="E12" s="129"/>
      <c r="F12" s="66"/>
      <c r="G12" s="66"/>
      <c r="H12" s="66"/>
      <c r="I12" s="66"/>
      <c r="J12" s="12"/>
      <c r="K12" s="12"/>
      <c r="L12" s="12"/>
    </row>
    <row r="13" spans="1:12" ht="22.5" customHeight="1">
      <c r="A13" s="16">
        <v>9</v>
      </c>
      <c r="B13" s="131"/>
      <c r="C13" s="126"/>
      <c r="D13" s="128"/>
      <c r="E13" s="129"/>
      <c r="F13" s="66"/>
      <c r="G13" s="66"/>
      <c r="H13" s="66"/>
      <c r="I13" s="66"/>
      <c r="J13" s="12"/>
      <c r="K13" s="12"/>
      <c r="L13" s="12"/>
    </row>
    <row r="14" spans="1:12" ht="22.5" customHeight="1">
      <c r="A14" s="16">
        <v>10</v>
      </c>
      <c r="B14" s="126"/>
      <c r="C14" s="126"/>
      <c r="D14" s="128"/>
      <c r="E14" s="129"/>
      <c r="F14" s="66"/>
      <c r="G14" s="66"/>
      <c r="H14" s="66"/>
      <c r="I14" s="66"/>
      <c r="J14" s="12"/>
      <c r="K14" s="12"/>
      <c r="L14" s="12"/>
    </row>
    <row r="15" spans="1:12" ht="22.5" customHeight="1">
      <c r="A15" s="16">
        <v>11</v>
      </c>
      <c r="B15" s="126"/>
      <c r="C15" s="126"/>
      <c r="D15" s="128"/>
      <c r="E15" s="129"/>
      <c r="F15" s="66"/>
      <c r="G15" s="66"/>
      <c r="H15" s="66"/>
      <c r="I15" s="66"/>
      <c r="J15" s="12"/>
      <c r="K15" s="12"/>
      <c r="L15" s="12"/>
    </row>
    <row r="16" spans="1:12" ht="22.5" customHeight="1">
      <c r="A16" s="16">
        <v>12</v>
      </c>
      <c r="B16" s="131"/>
      <c r="C16" s="128"/>
      <c r="D16" s="128"/>
      <c r="E16" s="129"/>
      <c r="F16" s="66"/>
      <c r="G16" s="66"/>
      <c r="H16" s="66"/>
      <c r="I16" s="66"/>
      <c r="J16" s="12"/>
      <c r="K16" s="12"/>
      <c r="L16" s="12"/>
    </row>
    <row r="17" spans="1:12" ht="22.5" customHeight="1">
      <c r="A17" s="16">
        <v>13</v>
      </c>
      <c r="B17" s="126"/>
      <c r="C17" s="126"/>
      <c r="D17" s="128"/>
      <c r="E17" s="129"/>
      <c r="F17" s="66"/>
      <c r="G17" s="66"/>
      <c r="H17" s="66"/>
      <c r="I17" s="66"/>
      <c r="J17" s="12"/>
      <c r="K17" s="12"/>
      <c r="L17" s="12"/>
    </row>
    <row r="18" spans="1:12" ht="22.5" customHeight="1">
      <c r="A18" s="16">
        <v>14</v>
      </c>
      <c r="B18" s="126"/>
      <c r="C18" s="126"/>
      <c r="D18" s="128"/>
      <c r="E18" s="129"/>
      <c r="F18" s="66"/>
      <c r="G18" s="66"/>
      <c r="H18" s="66"/>
      <c r="I18" s="66"/>
      <c r="J18" s="12"/>
      <c r="K18" s="12"/>
      <c r="L18" s="12"/>
    </row>
    <row r="19" spans="1:12" ht="22.5" customHeight="1">
      <c r="A19" s="16">
        <v>15</v>
      </c>
      <c r="B19" s="130"/>
      <c r="C19" s="132"/>
      <c r="D19" s="133"/>
      <c r="E19" s="132"/>
      <c r="F19" s="66"/>
      <c r="G19" s="66"/>
      <c r="H19" s="66"/>
      <c r="I19" s="66"/>
      <c r="J19" s="12"/>
      <c r="K19" s="12"/>
      <c r="L19" s="12"/>
    </row>
    <row r="20" spans="1:12" ht="22.5" customHeight="1">
      <c r="A20" s="16">
        <v>16</v>
      </c>
      <c r="B20" s="130"/>
      <c r="C20" s="132"/>
      <c r="D20" s="133"/>
      <c r="E20" s="132"/>
      <c r="F20" s="66"/>
      <c r="G20" s="66"/>
      <c r="H20" s="66"/>
      <c r="I20" s="66"/>
      <c r="J20" s="12"/>
      <c r="K20" s="12"/>
      <c r="L20" s="12"/>
    </row>
    <row r="21" spans="1:12" ht="22.5" customHeight="1">
      <c r="A21" s="16">
        <v>17</v>
      </c>
      <c r="B21" s="130"/>
      <c r="C21" s="132"/>
      <c r="D21" s="133"/>
      <c r="E21" s="132"/>
      <c r="F21" s="66"/>
      <c r="G21" s="66"/>
      <c r="H21" s="66"/>
      <c r="I21" s="66"/>
      <c r="J21" s="12"/>
      <c r="K21" s="12"/>
      <c r="L21" s="12"/>
    </row>
    <row r="22" spans="1:12" ht="22.5" customHeight="1">
      <c r="A22" s="16">
        <v>18</v>
      </c>
      <c r="B22" s="130"/>
      <c r="C22" s="132"/>
      <c r="D22" s="133"/>
      <c r="E22" s="132"/>
      <c r="F22" s="66"/>
      <c r="G22" s="66"/>
      <c r="H22" s="66"/>
      <c r="I22" s="66"/>
      <c r="J22" s="12"/>
      <c r="K22" s="12"/>
      <c r="L22" s="12"/>
    </row>
    <row r="23" spans="1:12" ht="22.5" customHeight="1">
      <c r="A23" s="16">
        <v>19</v>
      </c>
      <c r="B23" s="341"/>
      <c r="C23" s="342"/>
      <c r="D23" s="343"/>
      <c r="E23" s="344"/>
      <c r="F23" s="66"/>
      <c r="G23" s="66"/>
      <c r="H23" s="66"/>
      <c r="I23" s="66"/>
      <c r="J23" s="12"/>
      <c r="K23" s="12"/>
      <c r="L23" s="12"/>
    </row>
    <row r="24" spans="1:12" ht="22.5" customHeight="1">
      <c r="A24" s="16">
        <v>20</v>
      </c>
      <c r="B24" s="68"/>
      <c r="C24" s="41"/>
      <c r="D24" s="49"/>
      <c r="E24" s="41"/>
      <c r="F24" s="66"/>
      <c r="G24" s="66"/>
      <c r="H24" s="66"/>
      <c r="I24" s="66"/>
      <c r="J24" s="12"/>
      <c r="K24" s="12"/>
      <c r="L24" s="12"/>
    </row>
  </sheetData>
  <sheetProtection/>
  <mergeCells count="8">
    <mergeCell ref="A1:B2"/>
    <mergeCell ref="C1:L1"/>
    <mergeCell ref="A3:B3"/>
    <mergeCell ref="G4:K4"/>
    <mergeCell ref="E3:I3"/>
    <mergeCell ref="J3:K3"/>
    <mergeCell ref="C2:D2"/>
    <mergeCell ref="G2:K2"/>
  </mergeCells>
  <dataValidations count="2">
    <dataValidation type="list" operator="equal" allowBlank="1" sqref="E7:E22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G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26.25">
      <c r="A1" s="465"/>
      <c r="B1" s="511"/>
      <c r="C1" s="513" t="s">
        <v>14</v>
      </c>
      <c r="D1" s="513"/>
      <c r="E1" s="513"/>
      <c r="F1" s="513"/>
      <c r="G1" s="513"/>
      <c r="H1" s="513"/>
      <c r="I1" s="513"/>
      <c r="J1" s="513"/>
      <c r="K1" s="513"/>
      <c r="L1" s="513"/>
    </row>
    <row r="2" spans="1:12" ht="21">
      <c r="A2" s="467"/>
      <c r="B2" s="512"/>
      <c r="C2" s="472" t="s">
        <v>523</v>
      </c>
      <c r="D2" s="472"/>
      <c r="E2" s="292">
        <v>4</v>
      </c>
      <c r="F2" s="292" t="s">
        <v>540</v>
      </c>
      <c r="G2" s="516" t="s">
        <v>233</v>
      </c>
      <c r="H2" s="516"/>
      <c r="I2" s="516"/>
      <c r="J2" s="516"/>
      <c r="K2" s="517"/>
      <c r="L2" s="51" t="s">
        <v>552</v>
      </c>
    </row>
    <row r="3" spans="1:12" ht="15.75">
      <c r="A3" s="464" t="s">
        <v>19</v>
      </c>
      <c r="B3" s="514"/>
      <c r="C3" s="6" t="s">
        <v>226</v>
      </c>
      <c r="D3" s="6">
        <v>14</v>
      </c>
      <c r="E3" s="488" t="s">
        <v>549</v>
      </c>
      <c r="F3" s="488"/>
      <c r="G3" s="488"/>
      <c r="H3" s="488"/>
      <c r="I3" s="488"/>
      <c r="J3" s="488">
        <v>2022</v>
      </c>
      <c r="K3" s="488"/>
      <c r="L3" s="6" t="s">
        <v>231</v>
      </c>
    </row>
    <row r="4" spans="1:12" ht="15.75">
      <c r="A4" s="18"/>
      <c r="B4" s="284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15" t="s">
        <v>522</v>
      </c>
      <c r="H4" s="515"/>
      <c r="I4" s="515"/>
      <c r="J4" s="515"/>
      <c r="K4" s="515"/>
      <c r="L4" s="19" t="s">
        <v>12</v>
      </c>
    </row>
    <row r="5" spans="1:12" ht="22.5" customHeight="1">
      <c r="A5" s="16">
        <v>1</v>
      </c>
      <c r="B5" s="131"/>
      <c r="C5" s="126"/>
      <c r="D5" s="128"/>
      <c r="E5" s="129"/>
      <c r="F5" s="66"/>
      <c r="G5" s="66"/>
      <c r="H5" s="66"/>
      <c r="I5" s="66"/>
      <c r="J5" s="12"/>
      <c r="K5" s="12"/>
      <c r="L5" s="12"/>
    </row>
    <row r="6" spans="1:12" ht="22.5" customHeight="1">
      <c r="A6" s="16">
        <v>2</v>
      </c>
      <c r="B6" s="131"/>
      <c r="C6" s="126"/>
      <c r="D6" s="128"/>
      <c r="E6" s="129"/>
      <c r="F6" s="66"/>
      <c r="G6" s="66"/>
      <c r="H6" s="66"/>
      <c r="I6" s="66"/>
      <c r="J6" s="12"/>
      <c r="K6" s="12"/>
      <c r="L6" s="12"/>
    </row>
    <row r="7" spans="1:12" ht="22.5" customHeight="1">
      <c r="A7" s="16">
        <v>3</v>
      </c>
      <c r="B7" s="131"/>
      <c r="C7" s="126"/>
      <c r="D7" s="128"/>
      <c r="E7" s="129"/>
      <c r="F7" s="66"/>
      <c r="G7" s="66"/>
      <c r="H7" s="66"/>
      <c r="I7" s="66"/>
      <c r="J7" s="12"/>
      <c r="K7" s="12"/>
      <c r="L7" s="12"/>
    </row>
    <row r="8" spans="1:12" ht="22.5" customHeight="1">
      <c r="A8" s="16">
        <v>4</v>
      </c>
      <c r="B8" s="215"/>
      <c r="C8" s="194"/>
      <c r="D8" s="195"/>
      <c r="E8" s="196"/>
      <c r="F8" s="66"/>
      <c r="G8" s="66"/>
      <c r="H8" s="66"/>
      <c r="I8" s="66"/>
      <c r="J8" s="12"/>
      <c r="K8" s="12"/>
      <c r="L8" s="12"/>
    </row>
    <row r="9" spans="1:12" ht="22.5" customHeight="1">
      <c r="A9" s="16">
        <v>5</v>
      </c>
      <c r="B9" s="126"/>
      <c r="C9" s="126"/>
      <c r="D9" s="128"/>
      <c r="E9" s="129"/>
      <c r="F9" s="66"/>
      <c r="G9" s="66"/>
      <c r="H9" s="66"/>
      <c r="I9" s="66"/>
      <c r="J9" s="12"/>
      <c r="K9" s="12"/>
      <c r="L9" s="12"/>
    </row>
    <row r="10" spans="1:12" ht="22.5" customHeight="1">
      <c r="A10" s="16">
        <v>6</v>
      </c>
      <c r="B10" s="126"/>
      <c r="C10" s="126"/>
      <c r="D10" s="128"/>
      <c r="E10" s="129"/>
      <c r="F10" s="66"/>
      <c r="G10" s="66"/>
      <c r="H10" s="66"/>
      <c r="I10" s="66"/>
      <c r="J10" s="12"/>
      <c r="K10" s="12"/>
      <c r="L10" s="12"/>
    </row>
    <row r="11" spans="1:12" ht="22.5" customHeight="1">
      <c r="A11" s="16">
        <v>7</v>
      </c>
      <c r="B11" s="131"/>
      <c r="C11" s="126"/>
      <c r="D11" s="128"/>
      <c r="E11" s="129"/>
      <c r="F11" s="66"/>
      <c r="G11" s="66"/>
      <c r="H11" s="66"/>
      <c r="I11" s="66"/>
      <c r="J11" s="12"/>
      <c r="K11" s="12"/>
      <c r="L11" s="12"/>
    </row>
    <row r="12" spans="1:12" ht="22.5" customHeight="1">
      <c r="A12" s="16">
        <v>8</v>
      </c>
      <c r="B12" s="131"/>
      <c r="C12" s="126"/>
      <c r="D12" s="128"/>
      <c r="E12" s="129"/>
      <c r="F12" s="66"/>
      <c r="G12" s="66"/>
      <c r="H12" s="66"/>
      <c r="I12" s="66"/>
      <c r="J12" s="12"/>
      <c r="K12" s="12"/>
      <c r="L12" s="12"/>
    </row>
    <row r="13" spans="1:12" ht="22.5" customHeight="1">
      <c r="A13" s="16">
        <v>9</v>
      </c>
      <c r="B13" s="131"/>
      <c r="C13" s="126"/>
      <c r="D13" s="128"/>
      <c r="E13" s="129"/>
      <c r="F13" s="66"/>
      <c r="G13" s="66"/>
      <c r="H13" s="66"/>
      <c r="I13" s="66"/>
      <c r="J13" s="12"/>
      <c r="K13" s="12"/>
      <c r="L13" s="12"/>
    </row>
    <row r="14" spans="1:12" ht="22.5" customHeight="1">
      <c r="A14" s="16">
        <v>10</v>
      </c>
      <c r="B14" s="140"/>
      <c r="C14" s="141"/>
      <c r="D14" s="142"/>
      <c r="E14" s="143"/>
      <c r="F14" s="66"/>
      <c r="G14" s="66"/>
      <c r="H14" s="66"/>
      <c r="I14" s="66"/>
      <c r="J14" s="12"/>
      <c r="K14" s="12"/>
      <c r="L14" s="12"/>
    </row>
    <row r="15" spans="1:12" ht="22.5" customHeight="1">
      <c r="A15" s="16">
        <v>11</v>
      </c>
      <c r="B15" s="131"/>
      <c r="C15" s="126"/>
      <c r="D15" s="128"/>
      <c r="E15" s="129"/>
      <c r="F15" s="66"/>
      <c r="G15" s="66"/>
      <c r="H15" s="66"/>
      <c r="I15" s="66"/>
      <c r="J15" s="12"/>
      <c r="K15" s="12"/>
      <c r="L15" s="12"/>
    </row>
    <row r="16" spans="1:12" ht="22.5" customHeight="1">
      <c r="A16" s="16">
        <v>12</v>
      </c>
      <c r="B16" s="131"/>
      <c r="C16" s="126"/>
      <c r="D16" s="128"/>
      <c r="E16" s="129"/>
      <c r="F16" s="66"/>
      <c r="G16" s="66"/>
      <c r="H16" s="66"/>
      <c r="I16" s="66"/>
      <c r="J16" s="12"/>
      <c r="K16" s="12"/>
      <c r="L16" s="12"/>
    </row>
    <row r="17" spans="1:12" ht="22.5" customHeight="1">
      <c r="A17" s="16">
        <v>13</v>
      </c>
      <c r="B17" s="132"/>
      <c r="C17" s="132"/>
      <c r="D17" s="133"/>
      <c r="E17" s="129"/>
      <c r="F17" s="66"/>
      <c r="G17" s="66"/>
      <c r="H17" s="66"/>
      <c r="I17" s="66"/>
      <c r="J17" s="12"/>
      <c r="K17" s="12"/>
      <c r="L17" s="12"/>
    </row>
    <row r="18" spans="1:12" ht="22.5" customHeight="1">
      <c r="A18" s="16">
        <v>14</v>
      </c>
      <c r="B18" s="131"/>
      <c r="C18" s="126"/>
      <c r="D18" s="128"/>
      <c r="E18" s="129"/>
      <c r="F18" s="66"/>
      <c r="G18" s="66"/>
      <c r="H18" s="66"/>
      <c r="I18" s="66"/>
      <c r="J18" s="12"/>
      <c r="K18" s="12"/>
      <c r="L18" s="12"/>
    </row>
    <row r="19" spans="1:12" ht="22.5" customHeight="1">
      <c r="A19" s="16">
        <v>15</v>
      </c>
      <c r="B19" s="131"/>
      <c r="C19" s="126"/>
      <c r="D19" s="128"/>
      <c r="E19" s="129"/>
      <c r="F19" s="66"/>
      <c r="G19" s="66"/>
      <c r="H19" s="66"/>
      <c r="I19" s="66"/>
      <c r="J19" s="12"/>
      <c r="K19" s="12"/>
      <c r="L19" s="12"/>
    </row>
    <row r="20" spans="1:12" ht="22.5" customHeight="1">
      <c r="A20" s="16">
        <v>16</v>
      </c>
      <c r="B20" s="215"/>
      <c r="C20" s="194"/>
      <c r="D20" s="195"/>
      <c r="E20" s="196"/>
      <c r="F20" s="206"/>
      <c r="G20" s="66"/>
      <c r="H20" s="66"/>
      <c r="I20" s="66"/>
      <c r="J20" s="12"/>
      <c r="K20" s="12"/>
      <c r="L20" s="12"/>
    </row>
    <row r="21" spans="1:12" ht="22.5" customHeight="1">
      <c r="A21" s="16">
        <v>17</v>
      </c>
      <c r="B21" s="215"/>
      <c r="C21" s="194"/>
      <c r="D21" s="195"/>
      <c r="E21" s="196"/>
      <c r="F21" s="206"/>
      <c r="G21" s="66"/>
      <c r="H21" s="66"/>
      <c r="I21" s="66"/>
      <c r="J21" s="12"/>
      <c r="K21" s="12"/>
      <c r="L21" s="12"/>
    </row>
    <row r="22" spans="1:12" ht="22.5" customHeight="1">
      <c r="A22" s="16">
        <v>18</v>
      </c>
      <c r="B22" s="215"/>
      <c r="C22" s="194"/>
      <c r="D22" s="195"/>
      <c r="E22" s="196"/>
      <c r="F22" s="206"/>
      <c r="G22" s="66"/>
      <c r="H22" s="66"/>
      <c r="I22" s="66"/>
      <c r="J22" s="12"/>
      <c r="K22" s="12"/>
      <c r="L22" s="12"/>
    </row>
    <row r="23" spans="1:12" ht="22.5" customHeight="1">
      <c r="A23" s="16">
        <v>19</v>
      </c>
      <c r="B23" s="212"/>
      <c r="C23" s="213"/>
      <c r="D23" s="214"/>
      <c r="E23" s="172"/>
      <c r="F23" s="206"/>
      <c r="G23" s="66"/>
      <c r="H23" s="66"/>
      <c r="I23" s="66"/>
      <c r="J23" s="12"/>
      <c r="K23" s="12"/>
      <c r="L23" s="12"/>
    </row>
    <row r="24" spans="1:12" ht="22.5" customHeight="1">
      <c r="A24" s="16">
        <v>20</v>
      </c>
      <c r="B24" s="335"/>
      <c r="C24" s="335"/>
      <c r="D24" s="336"/>
      <c r="E24" s="335"/>
      <c r="F24" s="66"/>
      <c r="G24" s="66"/>
      <c r="H24" s="66"/>
      <c r="I24" s="66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F5:F24 E18:E24 E5:E16">
      <formula1>"CG,Je,Da,Pro,Hon,Exc"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B5" sqref="B5:F25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1"/>
      <c r="C1" s="513" t="s">
        <v>14</v>
      </c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7.5" customHeight="1">
      <c r="A2" s="467"/>
      <c r="B2" s="512"/>
      <c r="C2" s="472" t="s">
        <v>523</v>
      </c>
      <c r="D2" s="472"/>
      <c r="E2" s="292">
        <v>4</v>
      </c>
      <c r="F2" s="292" t="s">
        <v>540</v>
      </c>
      <c r="G2" s="516" t="s">
        <v>233</v>
      </c>
      <c r="H2" s="516"/>
      <c r="I2" s="516"/>
      <c r="J2" s="516"/>
      <c r="K2" s="517"/>
      <c r="L2" s="51" t="s">
        <v>552</v>
      </c>
    </row>
    <row r="3" spans="1:12" ht="15.75">
      <c r="A3" s="464" t="s">
        <v>21</v>
      </c>
      <c r="B3" s="514"/>
      <c r="C3" s="6" t="s">
        <v>7</v>
      </c>
      <c r="D3" s="6">
        <v>15</v>
      </c>
      <c r="E3" s="488" t="s">
        <v>547</v>
      </c>
      <c r="F3" s="488"/>
      <c r="G3" s="488"/>
      <c r="H3" s="488"/>
      <c r="I3" s="488"/>
      <c r="J3" s="488">
        <v>2022</v>
      </c>
      <c r="K3" s="488"/>
      <c r="L3" s="6" t="s">
        <v>273</v>
      </c>
    </row>
    <row r="4" spans="1:12" ht="15.75">
      <c r="A4" s="18"/>
      <c r="B4" s="284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15" t="s">
        <v>522</v>
      </c>
      <c r="H4" s="515"/>
      <c r="I4" s="515"/>
      <c r="J4" s="515"/>
      <c r="K4" s="515"/>
      <c r="L4" s="19" t="s">
        <v>12</v>
      </c>
    </row>
    <row r="5" spans="1:12" ht="22.5" customHeight="1">
      <c r="A5" s="16">
        <v>1</v>
      </c>
      <c r="B5" s="68"/>
      <c r="C5" s="41"/>
      <c r="D5" s="49"/>
      <c r="E5" s="41"/>
      <c r="F5" s="287"/>
      <c r="G5" s="66"/>
      <c r="H5" s="66"/>
      <c r="I5" s="66"/>
      <c r="J5" s="12"/>
      <c r="K5" s="12"/>
      <c r="L5" s="12"/>
    </row>
    <row r="6" spans="1:12" ht="22.5" customHeight="1">
      <c r="A6" s="16">
        <v>2</v>
      </c>
      <c r="B6" s="131"/>
      <c r="C6" s="126"/>
      <c r="D6" s="128"/>
      <c r="E6" s="129"/>
      <c r="F6" s="287"/>
      <c r="G6" s="66"/>
      <c r="H6" s="66"/>
      <c r="I6" s="66"/>
      <c r="J6" s="12"/>
      <c r="K6" s="12"/>
      <c r="L6" s="12"/>
    </row>
    <row r="7" spans="1:12" ht="22.5" customHeight="1">
      <c r="A7" s="16">
        <v>3</v>
      </c>
      <c r="B7" s="131"/>
      <c r="C7" s="126"/>
      <c r="D7" s="128"/>
      <c r="E7" s="129"/>
      <c r="F7" s="287"/>
      <c r="G7" s="66"/>
      <c r="H7" s="66"/>
      <c r="I7" s="66"/>
      <c r="J7" s="12"/>
      <c r="K7" s="12"/>
      <c r="L7" s="12"/>
    </row>
    <row r="8" spans="1:12" ht="22.5" customHeight="1">
      <c r="A8" s="16">
        <v>4</v>
      </c>
      <c r="B8" s="131"/>
      <c r="C8" s="126"/>
      <c r="D8" s="128"/>
      <c r="E8" s="129"/>
      <c r="F8" s="287"/>
      <c r="G8" s="66"/>
      <c r="H8" s="66"/>
      <c r="I8" s="66"/>
      <c r="J8" s="12"/>
      <c r="K8" s="12"/>
      <c r="L8" s="12"/>
    </row>
    <row r="9" spans="1:12" ht="22.5" customHeight="1">
      <c r="A9" s="16">
        <v>5</v>
      </c>
      <c r="B9" s="131"/>
      <c r="C9" s="126"/>
      <c r="D9" s="128"/>
      <c r="E9" s="129"/>
      <c r="F9" s="287"/>
      <c r="G9" s="66"/>
      <c r="H9" s="66"/>
      <c r="I9" s="66"/>
      <c r="J9" s="12"/>
      <c r="K9" s="12"/>
      <c r="L9" s="12"/>
    </row>
    <row r="10" spans="1:12" ht="22.5" customHeight="1">
      <c r="A10" s="16">
        <v>6</v>
      </c>
      <c r="B10" s="131"/>
      <c r="C10" s="126"/>
      <c r="D10" s="128"/>
      <c r="E10" s="129"/>
      <c r="F10" s="287"/>
      <c r="G10" s="66"/>
      <c r="H10" s="66"/>
      <c r="I10" s="66"/>
      <c r="J10" s="12"/>
      <c r="K10" s="12"/>
      <c r="L10" s="12"/>
    </row>
    <row r="11" spans="1:12" ht="22.5" customHeight="1">
      <c r="A11" s="16">
        <v>7</v>
      </c>
      <c r="B11" s="131"/>
      <c r="C11" s="126"/>
      <c r="D11" s="128"/>
      <c r="E11" s="129"/>
      <c r="F11" s="287"/>
      <c r="G11" s="66"/>
      <c r="H11" s="66"/>
      <c r="I11" s="66"/>
      <c r="J11" s="12"/>
      <c r="K11" s="12"/>
      <c r="L11" s="12"/>
    </row>
    <row r="12" spans="1:12" ht="22.5" customHeight="1">
      <c r="A12" s="16">
        <v>8</v>
      </c>
      <c r="B12" s="131"/>
      <c r="C12" s="126"/>
      <c r="D12" s="128"/>
      <c r="E12" s="129"/>
      <c r="F12" s="287"/>
      <c r="G12" s="66"/>
      <c r="H12" s="66"/>
      <c r="I12" s="66"/>
      <c r="J12" s="12"/>
      <c r="K12" s="12"/>
      <c r="L12" s="12"/>
    </row>
    <row r="13" spans="1:12" ht="22.5" customHeight="1">
      <c r="A13" s="16">
        <v>9</v>
      </c>
      <c r="B13" s="131"/>
      <c r="C13" s="126"/>
      <c r="D13" s="128"/>
      <c r="E13" s="129"/>
      <c r="F13" s="287"/>
      <c r="G13" s="66"/>
      <c r="H13" s="66"/>
      <c r="I13" s="66"/>
      <c r="J13" s="12"/>
      <c r="K13" s="12"/>
      <c r="L13" s="12"/>
    </row>
    <row r="14" spans="1:12" ht="22.5" customHeight="1">
      <c r="A14" s="16">
        <v>10</v>
      </c>
      <c r="B14" s="131"/>
      <c r="C14" s="126"/>
      <c r="D14" s="128"/>
      <c r="E14" s="129"/>
      <c r="F14" s="287"/>
      <c r="G14" s="66"/>
      <c r="H14" s="66"/>
      <c r="I14" s="66"/>
      <c r="J14" s="12"/>
      <c r="K14" s="12"/>
      <c r="L14" s="12"/>
    </row>
    <row r="15" spans="1:12" ht="22.5" customHeight="1">
      <c r="A15" s="16">
        <v>11</v>
      </c>
      <c r="B15" s="131"/>
      <c r="C15" s="126"/>
      <c r="D15" s="128"/>
      <c r="E15" s="129"/>
      <c r="F15" s="287"/>
      <c r="G15" s="66"/>
      <c r="H15" s="66"/>
      <c r="I15" s="66"/>
      <c r="J15" s="12"/>
      <c r="K15" s="12"/>
      <c r="L15" s="12"/>
    </row>
    <row r="16" spans="1:12" ht="22.5" customHeight="1">
      <c r="A16" s="16">
        <v>12</v>
      </c>
      <c r="B16" s="131"/>
      <c r="C16" s="126"/>
      <c r="D16" s="128"/>
      <c r="E16" s="129"/>
      <c r="F16" s="287"/>
      <c r="G16" s="66"/>
      <c r="H16" s="66"/>
      <c r="I16" s="66"/>
      <c r="J16" s="12"/>
      <c r="K16" s="12"/>
      <c r="L16" s="12"/>
    </row>
    <row r="17" spans="1:12" ht="22.5" customHeight="1">
      <c r="A17" s="16">
        <v>13</v>
      </c>
      <c r="B17" s="131"/>
      <c r="C17" s="126"/>
      <c r="D17" s="128"/>
      <c r="E17" s="129"/>
      <c r="F17" s="287"/>
      <c r="G17" s="66"/>
      <c r="H17" s="66"/>
      <c r="I17" s="66"/>
      <c r="J17" s="12"/>
      <c r="K17" s="12"/>
      <c r="L17" s="12"/>
    </row>
    <row r="18" spans="1:12" ht="22.5" customHeight="1">
      <c r="A18" s="16">
        <v>14</v>
      </c>
      <c r="B18" s="131"/>
      <c r="C18" s="126"/>
      <c r="D18" s="128"/>
      <c r="E18" s="172"/>
      <c r="F18" s="287"/>
      <c r="G18" s="66"/>
      <c r="H18" s="66"/>
      <c r="I18" s="66"/>
      <c r="J18" s="12"/>
      <c r="K18" s="12"/>
      <c r="L18" s="12"/>
    </row>
    <row r="19" spans="1:12" ht="22.5" customHeight="1">
      <c r="A19" s="16">
        <v>15</v>
      </c>
      <c r="B19" s="131"/>
      <c r="C19" s="126"/>
      <c r="D19" s="128"/>
      <c r="E19" s="172"/>
      <c r="F19" s="287"/>
      <c r="G19" s="66"/>
      <c r="H19" s="66"/>
      <c r="I19" s="66"/>
      <c r="J19" s="12"/>
      <c r="K19" s="12"/>
      <c r="L19" s="12"/>
    </row>
    <row r="20" spans="1:12" ht="22.5" customHeight="1">
      <c r="A20" s="16">
        <v>16</v>
      </c>
      <c r="B20" s="126"/>
      <c r="C20" s="126"/>
      <c r="D20" s="128"/>
      <c r="E20" s="129"/>
      <c r="F20" s="287"/>
      <c r="G20" s="66"/>
      <c r="H20" s="66"/>
      <c r="I20" s="66"/>
      <c r="J20" s="12"/>
      <c r="K20" s="12"/>
      <c r="L20" s="12"/>
    </row>
    <row r="21" spans="1:12" ht="22.5" customHeight="1">
      <c r="A21" s="16">
        <v>17</v>
      </c>
      <c r="B21" s="131"/>
      <c r="C21" s="126"/>
      <c r="D21" s="128"/>
      <c r="E21" s="172"/>
      <c r="F21" s="287"/>
      <c r="G21" s="66"/>
      <c r="H21" s="66"/>
      <c r="I21" s="66"/>
      <c r="J21" s="12"/>
      <c r="K21" s="12"/>
      <c r="L21" s="12"/>
    </row>
    <row r="22" spans="1:12" ht="22.5" customHeight="1">
      <c r="A22" s="16">
        <v>18</v>
      </c>
      <c r="B22" s="126"/>
      <c r="C22" s="126"/>
      <c r="D22" s="128"/>
      <c r="E22" s="129"/>
      <c r="F22" s="287"/>
      <c r="G22" s="66"/>
      <c r="H22" s="66"/>
      <c r="I22" s="66"/>
      <c r="J22" s="12"/>
      <c r="K22" s="12"/>
      <c r="L22" s="12"/>
    </row>
    <row r="23" spans="1:12" ht="22.5" customHeight="1">
      <c r="A23" s="16">
        <v>19</v>
      </c>
      <c r="B23" s="131"/>
      <c r="C23" s="126"/>
      <c r="D23" s="128"/>
      <c r="E23" s="129"/>
      <c r="F23" s="288"/>
      <c r="G23" s="66"/>
      <c r="H23" s="66"/>
      <c r="I23" s="66"/>
      <c r="J23" s="12"/>
      <c r="K23" s="12"/>
      <c r="L23" s="12"/>
    </row>
    <row r="24" spans="1:12" ht="22.5" customHeight="1">
      <c r="A24" s="16">
        <v>20</v>
      </c>
      <c r="B24" s="68"/>
      <c r="C24" s="41"/>
      <c r="D24" s="49"/>
      <c r="E24" s="41"/>
      <c r="F24" s="287"/>
      <c r="G24" s="66"/>
      <c r="H24" s="66"/>
      <c r="I24" s="66"/>
      <c r="J24" s="12"/>
      <c r="K24" s="12"/>
      <c r="L24" s="12"/>
    </row>
    <row r="25" spans="2:6" ht="15">
      <c r="B25" s="345"/>
      <c r="C25" s="345"/>
      <c r="D25" s="345"/>
      <c r="E25" s="345"/>
      <c r="F25" s="345"/>
    </row>
  </sheetData>
  <sheetProtection/>
  <mergeCells count="8">
    <mergeCell ref="G4:K4"/>
    <mergeCell ref="A1:B2"/>
    <mergeCell ref="C1:L1"/>
    <mergeCell ref="A3:B3"/>
    <mergeCell ref="E3:I3"/>
    <mergeCell ref="J3:K3"/>
    <mergeCell ref="G2:K2"/>
    <mergeCell ref="C2:D2"/>
  </mergeCells>
  <dataValidations count="1">
    <dataValidation type="list" operator="equal" allowBlank="1" sqref="E6:E23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19" sqref="B19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1"/>
      <c r="C1" s="513" t="s">
        <v>14</v>
      </c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7.5" customHeight="1">
      <c r="A2" s="467"/>
      <c r="B2" s="512"/>
      <c r="C2" s="472" t="s">
        <v>523</v>
      </c>
      <c r="D2" s="472"/>
      <c r="E2" s="292">
        <v>4</v>
      </c>
      <c r="F2" s="292" t="s">
        <v>540</v>
      </c>
      <c r="G2" s="516" t="s">
        <v>233</v>
      </c>
      <c r="H2" s="516"/>
      <c r="I2" s="516"/>
      <c r="J2" s="516"/>
      <c r="K2" s="517"/>
      <c r="L2" s="51" t="s">
        <v>552</v>
      </c>
    </row>
    <row r="3" spans="1:12" ht="15.75">
      <c r="A3" s="464" t="s">
        <v>524</v>
      </c>
      <c r="B3" s="514"/>
      <c r="C3" s="6" t="s">
        <v>7</v>
      </c>
      <c r="D3" s="6">
        <v>15</v>
      </c>
      <c r="E3" s="488" t="s">
        <v>547</v>
      </c>
      <c r="F3" s="488"/>
      <c r="G3" s="488"/>
      <c r="H3" s="488"/>
      <c r="I3" s="488"/>
      <c r="J3" s="488">
        <v>2022</v>
      </c>
      <c r="K3" s="488"/>
      <c r="L3" s="6" t="s">
        <v>274</v>
      </c>
    </row>
    <row r="4" spans="1:12" ht="15.75">
      <c r="A4" s="18"/>
      <c r="B4" s="284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15" t="s">
        <v>522</v>
      </c>
      <c r="H4" s="515"/>
      <c r="I4" s="515"/>
      <c r="J4" s="515"/>
      <c r="K4" s="515"/>
      <c r="L4" s="19" t="s">
        <v>12</v>
      </c>
    </row>
    <row r="5" spans="1:12" ht="22.5" customHeight="1">
      <c r="A5" s="16">
        <v>1</v>
      </c>
      <c r="B5" s="43"/>
      <c r="C5" s="44"/>
      <c r="D5" s="45"/>
      <c r="E5" s="44"/>
      <c r="F5" s="287"/>
      <c r="G5" s="66"/>
      <c r="H5" s="66"/>
      <c r="I5" s="66"/>
      <c r="J5" s="12"/>
      <c r="K5" s="12"/>
      <c r="L5" s="12"/>
    </row>
    <row r="6" spans="1:12" ht="22.5" customHeight="1">
      <c r="A6" s="16">
        <v>2</v>
      </c>
      <c r="B6" s="43"/>
      <c r="C6" s="44"/>
      <c r="D6" s="45"/>
      <c r="E6" s="44"/>
      <c r="F6" s="287"/>
      <c r="G6" s="66"/>
      <c r="H6" s="66"/>
      <c r="I6" s="66"/>
      <c r="J6" s="12"/>
      <c r="K6" s="12"/>
      <c r="L6" s="12"/>
    </row>
    <row r="7" spans="1:12" ht="22.5" customHeight="1">
      <c r="A7" s="16">
        <v>3</v>
      </c>
      <c r="B7" s="43"/>
      <c r="C7" s="44"/>
      <c r="D7" s="45"/>
      <c r="E7" s="44"/>
      <c r="F7" s="287"/>
      <c r="G7" s="66"/>
      <c r="H7" s="66"/>
      <c r="I7" s="66"/>
      <c r="J7" s="12"/>
      <c r="K7" s="12"/>
      <c r="L7" s="12"/>
    </row>
    <row r="8" spans="1:12" ht="22.5" customHeight="1">
      <c r="A8" s="16">
        <v>4</v>
      </c>
      <c r="B8" s="68"/>
      <c r="C8" s="68"/>
      <c r="D8" s="151"/>
      <c r="E8" s="46"/>
      <c r="F8" s="287"/>
      <c r="G8" s="66"/>
      <c r="H8" s="66"/>
      <c r="I8" s="66"/>
      <c r="J8" s="12"/>
      <c r="K8" s="12"/>
      <c r="L8" s="12"/>
    </row>
    <row r="9" spans="1:12" ht="22.5" customHeight="1">
      <c r="A9" s="16">
        <v>5</v>
      </c>
      <c r="B9" s="43"/>
      <c r="C9" s="44"/>
      <c r="D9" s="45"/>
      <c r="E9" s="46"/>
      <c r="F9" s="287"/>
      <c r="G9" s="66"/>
      <c r="H9" s="66"/>
      <c r="I9" s="66"/>
      <c r="J9" s="12"/>
      <c r="K9" s="12"/>
      <c r="L9" s="12"/>
    </row>
    <row r="10" spans="1:12" ht="22.5" customHeight="1">
      <c r="A10" s="16">
        <v>6</v>
      </c>
      <c r="B10" s="43"/>
      <c r="C10" s="44"/>
      <c r="D10" s="45"/>
      <c r="E10" s="46"/>
      <c r="F10" s="287"/>
      <c r="G10" s="66"/>
      <c r="H10" s="66"/>
      <c r="I10" s="66"/>
      <c r="J10" s="12"/>
      <c r="K10" s="12"/>
      <c r="L10" s="12"/>
    </row>
    <row r="11" spans="1:12" ht="22.5" customHeight="1">
      <c r="A11" s="16">
        <v>7</v>
      </c>
      <c r="B11" s="43"/>
      <c r="C11" s="44"/>
      <c r="D11" s="45"/>
      <c r="E11" s="46"/>
      <c r="F11" s="287"/>
      <c r="G11" s="66"/>
      <c r="H11" s="66"/>
      <c r="I11" s="66"/>
      <c r="J11" s="12"/>
      <c r="K11" s="12"/>
      <c r="L11" s="12"/>
    </row>
    <row r="12" spans="1:12" ht="22.5" customHeight="1">
      <c r="A12" s="16">
        <v>8</v>
      </c>
      <c r="B12" s="43"/>
      <c r="C12" s="44"/>
      <c r="D12" s="45"/>
      <c r="E12" s="46"/>
      <c r="F12" s="287"/>
      <c r="G12" s="66"/>
      <c r="H12" s="66"/>
      <c r="I12" s="66"/>
      <c r="J12" s="12"/>
      <c r="K12" s="12"/>
      <c r="L12" s="12"/>
    </row>
    <row r="13" spans="1:12" ht="22.5" customHeight="1">
      <c r="A13" s="16">
        <v>9</v>
      </c>
      <c r="B13" s="43"/>
      <c r="C13" s="44"/>
      <c r="D13" s="45"/>
      <c r="E13" s="46"/>
      <c r="F13" s="287"/>
      <c r="G13" s="66"/>
      <c r="H13" s="66"/>
      <c r="I13" s="66"/>
      <c r="J13" s="12"/>
      <c r="K13" s="12"/>
      <c r="L13" s="12"/>
    </row>
    <row r="14" spans="1:12" ht="22.5" customHeight="1">
      <c r="A14" s="16">
        <v>10</v>
      </c>
      <c r="B14" s="43"/>
      <c r="C14" s="44"/>
      <c r="D14" s="45"/>
      <c r="E14" s="46"/>
      <c r="F14" s="287"/>
      <c r="G14" s="66"/>
      <c r="H14" s="66"/>
      <c r="I14" s="66"/>
      <c r="J14" s="12"/>
      <c r="K14" s="12"/>
      <c r="L14" s="12"/>
    </row>
    <row r="15" spans="1:12" ht="22.5" customHeight="1">
      <c r="A15" s="16">
        <v>11</v>
      </c>
      <c r="B15" s="43"/>
      <c r="C15" s="44"/>
      <c r="D15" s="45"/>
      <c r="E15" s="46"/>
      <c r="F15" s="287"/>
      <c r="G15" s="66"/>
      <c r="H15" s="66"/>
      <c r="I15" s="66"/>
      <c r="J15" s="12"/>
      <c r="K15" s="12"/>
      <c r="L15" s="12"/>
    </row>
    <row r="16" spans="1:12" ht="22.5" customHeight="1">
      <c r="A16" s="16">
        <v>12</v>
      </c>
      <c r="B16" s="43"/>
      <c r="C16" s="44"/>
      <c r="D16" s="45"/>
      <c r="E16" s="46"/>
      <c r="F16" s="287"/>
      <c r="G16" s="66"/>
      <c r="H16" s="66"/>
      <c r="I16" s="66"/>
      <c r="J16" s="12"/>
      <c r="K16" s="12"/>
      <c r="L16" s="12"/>
    </row>
    <row r="17" spans="1:12" ht="22.5" customHeight="1">
      <c r="A17" s="16">
        <v>13</v>
      </c>
      <c r="B17" s="126"/>
      <c r="C17" s="126"/>
      <c r="D17" s="128"/>
      <c r="E17" s="129"/>
      <c r="F17" s="287"/>
      <c r="G17" s="66"/>
      <c r="H17" s="66"/>
      <c r="I17" s="66"/>
      <c r="J17" s="12"/>
      <c r="K17" s="12"/>
      <c r="L17" s="12"/>
    </row>
    <row r="18" spans="1:12" ht="22.5" customHeight="1">
      <c r="A18" s="16">
        <v>14</v>
      </c>
      <c r="B18" s="126"/>
      <c r="C18" s="126"/>
      <c r="D18" s="128"/>
      <c r="E18" s="129"/>
      <c r="F18" s="287"/>
      <c r="G18" s="66"/>
      <c r="H18" s="66"/>
      <c r="I18" s="66"/>
      <c r="J18" s="12"/>
      <c r="K18" s="12"/>
      <c r="L18" s="12"/>
    </row>
    <row r="19" spans="1:12" ht="22.5" customHeight="1">
      <c r="A19" s="16">
        <v>15</v>
      </c>
      <c r="B19" s="126"/>
      <c r="C19" s="126"/>
      <c r="D19" s="128"/>
      <c r="E19" s="129"/>
      <c r="F19" s="287"/>
      <c r="G19" s="66"/>
      <c r="H19" s="66"/>
      <c r="I19" s="66"/>
      <c r="J19" s="12"/>
      <c r="K19" s="12"/>
      <c r="L19" s="12"/>
    </row>
    <row r="20" spans="1:12" ht="22.5" customHeight="1">
      <c r="A20" s="16">
        <v>16</v>
      </c>
      <c r="B20" s="126"/>
      <c r="C20" s="126"/>
      <c r="D20" s="128"/>
      <c r="E20" s="129"/>
      <c r="F20" s="287"/>
      <c r="G20" s="66"/>
      <c r="H20" s="66"/>
      <c r="I20" s="66"/>
      <c r="J20" s="12"/>
      <c r="K20" s="12"/>
      <c r="L20" s="12"/>
    </row>
    <row r="21" spans="1:12" ht="22.5" customHeight="1">
      <c r="A21" s="16">
        <v>17</v>
      </c>
      <c r="B21" s="126"/>
      <c r="C21" s="126"/>
      <c r="D21" s="128"/>
      <c r="E21" s="129"/>
      <c r="F21" s="287"/>
      <c r="G21" s="66"/>
      <c r="H21" s="66"/>
      <c r="I21" s="66"/>
      <c r="J21" s="12"/>
      <c r="K21" s="12"/>
      <c r="L21" s="12"/>
    </row>
    <row r="22" spans="1:12" ht="22.5" customHeight="1">
      <c r="A22" s="16">
        <v>18</v>
      </c>
      <c r="B22" s="337"/>
      <c r="C22" s="338"/>
      <c r="D22" s="339"/>
      <c r="E22" s="340"/>
      <c r="F22" s="287"/>
      <c r="G22" s="66"/>
      <c r="H22" s="66"/>
      <c r="I22" s="66"/>
      <c r="J22" s="12"/>
      <c r="K22" s="12"/>
      <c r="L22" s="12"/>
    </row>
    <row r="23" spans="1:12" ht="22.5" customHeight="1">
      <c r="A23" s="16">
        <v>19</v>
      </c>
      <c r="B23" s="212"/>
      <c r="C23" s="213"/>
      <c r="D23" s="214"/>
      <c r="E23" s="213"/>
      <c r="F23" s="287"/>
      <c r="G23" s="66"/>
      <c r="H23" s="66"/>
      <c r="I23" s="66"/>
      <c r="J23" s="12"/>
      <c r="K23" s="12"/>
      <c r="L23" s="12"/>
    </row>
    <row r="24" spans="1:12" ht="22.5" customHeight="1">
      <c r="A24" s="16">
        <v>20</v>
      </c>
      <c r="B24" s="334"/>
      <c r="C24" s="335"/>
      <c r="D24" s="336"/>
      <c r="E24" s="335"/>
      <c r="F24" s="287"/>
      <c r="G24" s="66"/>
      <c r="H24" s="66"/>
      <c r="I24" s="66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5:E7 E23:E24">
      <formula1>"DPro,DHon,DExc,D3,HPro,HHon,HExc"</formula1>
    </dataValidation>
    <dataValidation type="list" operator="equal" allowBlank="1" sqref="E8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1"/>
      <c r="C1" s="513" t="s">
        <v>14</v>
      </c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7.5" customHeight="1">
      <c r="A2" s="467"/>
      <c r="B2" s="512"/>
      <c r="C2" s="472" t="s">
        <v>523</v>
      </c>
      <c r="D2" s="472"/>
      <c r="E2" s="292">
        <v>4</v>
      </c>
      <c r="F2" s="292" t="s">
        <v>540</v>
      </c>
      <c r="G2" s="516" t="s">
        <v>233</v>
      </c>
      <c r="H2" s="516"/>
      <c r="I2" s="516"/>
      <c r="J2" s="516"/>
      <c r="K2" s="517"/>
      <c r="L2" s="51" t="s">
        <v>552</v>
      </c>
    </row>
    <row r="3" spans="1:12" ht="15.75">
      <c r="A3" s="464" t="s">
        <v>24</v>
      </c>
      <c r="B3" s="514"/>
      <c r="C3" s="6" t="s">
        <v>7</v>
      </c>
      <c r="D3" s="6">
        <v>15</v>
      </c>
      <c r="E3" s="488" t="s">
        <v>549</v>
      </c>
      <c r="F3" s="488"/>
      <c r="G3" s="488"/>
      <c r="H3" s="488"/>
      <c r="I3" s="488"/>
      <c r="J3" s="488">
        <v>2022</v>
      </c>
      <c r="K3" s="488"/>
      <c r="L3" s="6" t="s">
        <v>275</v>
      </c>
    </row>
    <row r="4" spans="1:12" ht="15.75">
      <c r="A4" s="18"/>
      <c r="B4" s="284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15" t="s">
        <v>522</v>
      </c>
      <c r="H4" s="515"/>
      <c r="I4" s="515"/>
      <c r="J4" s="515"/>
      <c r="K4" s="515"/>
      <c r="L4" s="19" t="s">
        <v>12</v>
      </c>
    </row>
    <row r="5" spans="1:12" ht="22.5" customHeight="1">
      <c r="A5" s="16">
        <v>1</v>
      </c>
      <c r="B5" s="68"/>
      <c r="C5" s="41"/>
      <c r="D5" s="49"/>
      <c r="E5" s="41"/>
      <c r="F5" s="287"/>
      <c r="G5" s="66"/>
      <c r="H5" s="66"/>
      <c r="I5" s="66"/>
      <c r="J5" s="12"/>
      <c r="K5" s="12"/>
      <c r="L5" s="12"/>
    </row>
    <row r="6" spans="1:12" ht="22.5" customHeight="1">
      <c r="A6" s="16">
        <v>2</v>
      </c>
      <c r="B6" s="68"/>
      <c r="C6" s="41"/>
      <c r="D6" s="49"/>
      <c r="E6" s="41"/>
      <c r="F6" s="287"/>
      <c r="G6" s="66"/>
      <c r="H6" s="66"/>
      <c r="I6" s="66"/>
      <c r="J6" s="12"/>
      <c r="K6" s="12"/>
      <c r="L6" s="12"/>
    </row>
    <row r="7" spans="1:12" ht="22.5" customHeight="1">
      <c r="A7" s="16">
        <v>3</v>
      </c>
      <c r="B7" s="131"/>
      <c r="C7" s="126"/>
      <c r="D7" s="128"/>
      <c r="E7" s="126"/>
      <c r="F7" s="287"/>
      <c r="G7" s="66"/>
      <c r="H7" s="66"/>
      <c r="I7" s="66"/>
      <c r="J7" s="12"/>
      <c r="K7" s="12"/>
      <c r="L7" s="12"/>
    </row>
    <row r="8" spans="1:12" ht="22.5" customHeight="1">
      <c r="A8" s="16">
        <v>4</v>
      </c>
      <c r="B8" s="130"/>
      <c r="C8" s="132"/>
      <c r="D8" s="133"/>
      <c r="E8" s="132"/>
      <c r="F8" s="287"/>
      <c r="G8" s="66"/>
      <c r="H8" s="66"/>
      <c r="I8" s="66"/>
      <c r="J8" s="12"/>
      <c r="K8" s="12"/>
      <c r="L8" s="12"/>
    </row>
    <row r="9" spans="1:12" ht="22.5" customHeight="1">
      <c r="A9" s="16">
        <v>5</v>
      </c>
      <c r="B9" s="131"/>
      <c r="C9" s="126"/>
      <c r="D9" s="128"/>
      <c r="E9" s="129"/>
      <c r="F9" s="287"/>
      <c r="G9" s="66"/>
      <c r="H9" s="66"/>
      <c r="I9" s="66"/>
      <c r="J9" s="12"/>
      <c r="K9" s="12"/>
      <c r="L9" s="12"/>
    </row>
    <row r="10" spans="1:12" ht="22.5" customHeight="1">
      <c r="A10" s="16">
        <v>6</v>
      </c>
      <c r="B10" s="126"/>
      <c r="C10" s="126"/>
      <c r="D10" s="128"/>
      <c r="E10" s="129"/>
      <c r="F10" s="287"/>
      <c r="G10" s="66"/>
      <c r="H10" s="66"/>
      <c r="I10" s="66"/>
      <c r="J10" s="12"/>
      <c r="K10" s="12"/>
      <c r="L10" s="12"/>
    </row>
    <row r="11" spans="1:12" ht="22.5" customHeight="1">
      <c r="A11" s="16">
        <v>7</v>
      </c>
      <c r="B11" s="131"/>
      <c r="C11" s="126"/>
      <c r="D11" s="128"/>
      <c r="E11" s="129"/>
      <c r="F11" s="287"/>
      <c r="G11" s="66"/>
      <c r="H11" s="66"/>
      <c r="I11" s="66"/>
      <c r="J11" s="12"/>
      <c r="K11" s="12"/>
      <c r="L11" s="12"/>
    </row>
    <row r="12" spans="1:12" ht="22.5" customHeight="1">
      <c r="A12" s="16">
        <v>8</v>
      </c>
      <c r="B12" s="131"/>
      <c r="C12" s="126"/>
      <c r="D12" s="128"/>
      <c r="E12" s="129"/>
      <c r="F12" s="287"/>
      <c r="G12" s="66"/>
      <c r="H12" s="66"/>
      <c r="I12" s="66"/>
      <c r="J12" s="12"/>
      <c r="K12" s="12"/>
      <c r="L12" s="12"/>
    </row>
    <row r="13" spans="1:12" ht="22.5" customHeight="1">
      <c r="A13" s="16">
        <v>9</v>
      </c>
      <c r="B13" s="131"/>
      <c r="C13" s="126"/>
      <c r="D13" s="128"/>
      <c r="E13" s="129"/>
      <c r="F13" s="287"/>
      <c r="G13" s="66"/>
      <c r="H13" s="66"/>
      <c r="I13" s="66"/>
      <c r="J13" s="12"/>
      <c r="K13" s="12"/>
      <c r="L13" s="12"/>
    </row>
    <row r="14" spans="1:12" ht="22.5" customHeight="1">
      <c r="A14" s="16">
        <v>10</v>
      </c>
      <c r="B14" s="131"/>
      <c r="C14" s="126"/>
      <c r="D14" s="128"/>
      <c r="E14" s="129"/>
      <c r="F14" s="287"/>
      <c r="G14" s="66"/>
      <c r="H14" s="66"/>
      <c r="I14" s="66"/>
      <c r="J14" s="12"/>
      <c r="K14" s="12"/>
      <c r="L14" s="12"/>
    </row>
    <row r="15" spans="1:12" ht="22.5" customHeight="1">
      <c r="A15" s="16">
        <v>11</v>
      </c>
      <c r="B15" s="131"/>
      <c r="C15" s="126"/>
      <c r="D15" s="128"/>
      <c r="E15" s="129"/>
      <c r="F15" s="287"/>
      <c r="G15" s="66"/>
      <c r="H15" s="66"/>
      <c r="I15" s="66"/>
      <c r="J15" s="12"/>
      <c r="K15" s="12"/>
      <c r="L15" s="12"/>
    </row>
    <row r="16" spans="1:12" ht="22.5" customHeight="1">
      <c r="A16" s="16">
        <v>12</v>
      </c>
      <c r="B16" s="140"/>
      <c r="C16" s="141"/>
      <c r="D16" s="142"/>
      <c r="E16" s="143"/>
      <c r="F16" s="287"/>
      <c r="G16" s="66"/>
      <c r="H16" s="66"/>
      <c r="I16" s="66"/>
      <c r="J16" s="12"/>
      <c r="K16" s="12"/>
      <c r="L16" s="12"/>
    </row>
    <row r="17" spans="1:12" ht="22.5" customHeight="1">
      <c r="A17" s="16">
        <v>13</v>
      </c>
      <c r="B17" s="131"/>
      <c r="C17" s="126"/>
      <c r="D17" s="128"/>
      <c r="E17" s="129"/>
      <c r="F17" s="287"/>
      <c r="G17" s="66"/>
      <c r="H17" s="66"/>
      <c r="I17" s="66"/>
      <c r="J17" s="12"/>
      <c r="K17" s="12"/>
      <c r="L17" s="12"/>
    </row>
    <row r="18" spans="1:12" ht="22.5" customHeight="1">
      <c r="A18" s="16">
        <v>14</v>
      </c>
      <c r="B18" s="126"/>
      <c r="C18" s="126"/>
      <c r="D18" s="128"/>
      <c r="E18" s="129"/>
      <c r="F18" s="287"/>
      <c r="G18" s="66"/>
      <c r="H18" s="66"/>
      <c r="I18" s="66"/>
      <c r="J18" s="12"/>
      <c r="K18" s="12"/>
      <c r="L18" s="12"/>
    </row>
    <row r="19" spans="1:12" ht="22.5" customHeight="1">
      <c r="A19" s="16">
        <v>15</v>
      </c>
      <c r="B19" s="126"/>
      <c r="C19" s="126"/>
      <c r="D19" s="128"/>
      <c r="E19" s="129"/>
      <c r="F19" s="287"/>
      <c r="G19" s="66"/>
      <c r="H19" s="66"/>
      <c r="I19" s="66"/>
      <c r="J19" s="12"/>
      <c r="K19" s="12"/>
      <c r="L19" s="12"/>
    </row>
    <row r="20" spans="1:12" ht="22.5" customHeight="1">
      <c r="A20" s="16">
        <v>16</v>
      </c>
      <c r="B20" s="130"/>
      <c r="C20" s="132"/>
      <c r="D20" s="133"/>
      <c r="E20" s="132"/>
      <c r="F20" s="287"/>
      <c r="G20" s="66"/>
      <c r="H20" s="66"/>
      <c r="I20" s="66"/>
      <c r="J20" s="12"/>
      <c r="K20" s="12"/>
      <c r="L20" s="12"/>
    </row>
    <row r="21" spans="1:12" ht="22.5" customHeight="1">
      <c r="A21" s="16">
        <v>17</v>
      </c>
      <c r="B21" s="130"/>
      <c r="C21" s="132"/>
      <c r="D21" s="133"/>
      <c r="E21" s="132"/>
      <c r="F21" s="287"/>
      <c r="G21" s="66"/>
      <c r="H21" s="66"/>
      <c r="I21" s="66"/>
      <c r="J21" s="12"/>
      <c r="K21" s="12"/>
      <c r="L21" s="12"/>
    </row>
    <row r="22" spans="1:12" ht="22.5" customHeight="1">
      <c r="A22" s="16">
        <v>18</v>
      </c>
      <c r="B22" s="130"/>
      <c r="C22" s="132"/>
      <c r="D22" s="133"/>
      <c r="E22" s="132"/>
      <c r="F22" s="287"/>
      <c r="G22" s="66"/>
      <c r="H22" s="66"/>
      <c r="I22" s="66"/>
      <c r="J22" s="12"/>
      <c r="K22" s="12"/>
      <c r="L22" s="12"/>
    </row>
    <row r="23" spans="1:12" ht="22.5" customHeight="1">
      <c r="A23" s="16">
        <v>19</v>
      </c>
      <c r="B23" s="130"/>
      <c r="C23" s="132"/>
      <c r="D23" s="133"/>
      <c r="E23" s="132"/>
      <c r="F23" s="287"/>
      <c r="G23" s="66"/>
      <c r="H23" s="66"/>
      <c r="I23" s="66"/>
      <c r="J23" s="12"/>
      <c r="K23" s="12"/>
      <c r="L23" s="12"/>
    </row>
    <row r="24" spans="1:12" ht="22.5" customHeight="1">
      <c r="A24" s="16">
        <v>20</v>
      </c>
      <c r="B24" s="130"/>
      <c r="C24" s="132"/>
      <c r="D24" s="133"/>
      <c r="E24" s="132"/>
      <c r="F24" s="289"/>
      <c r="G24" s="66"/>
      <c r="H24" s="66"/>
      <c r="I24" s="66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7">
      <formula1>"DPro,DHon,DExc,D3,HPro,HHon,HExc"</formula1>
    </dataValidation>
    <dataValidation type="list" operator="equal" allowBlank="1" sqref="E8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1"/>
  <sheetViews>
    <sheetView zoomScalePageLayoutView="0" workbookViewId="0" topLeftCell="A1">
      <selection activeCell="J108" sqref="J108:M126"/>
    </sheetView>
  </sheetViews>
  <sheetFormatPr defaultColWidth="11.421875" defaultRowHeight="15"/>
  <cols>
    <col min="1" max="1" width="18.57421875" style="1" customWidth="1"/>
    <col min="2" max="2" width="17.140625" style="1" customWidth="1"/>
    <col min="3" max="3" width="10.00390625" style="1" customWidth="1"/>
    <col min="4" max="4" width="7.140625" style="1" customWidth="1"/>
    <col min="5" max="8" width="4.28125" style="1" customWidth="1"/>
    <col min="9" max="9" width="3.57421875" style="1" customWidth="1"/>
    <col min="10" max="10" width="18.57421875" style="1" customWidth="1"/>
    <col min="11" max="11" width="17.140625" style="1" customWidth="1"/>
    <col min="12" max="12" width="10.00390625" style="1" customWidth="1"/>
    <col min="13" max="13" width="7.140625" style="1" customWidth="1"/>
    <col min="14" max="17" width="4.28125" style="1" customWidth="1"/>
  </cols>
  <sheetData>
    <row r="1" spans="1:17" s="10" customFormat="1" ht="18.75" customHeight="1">
      <c r="A1" s="21" t="s">
        <v>16</v>
      </c>
      <c r="B1" s="21" t="s">
        <v>611</v>
      </c>
      <c r="C1" s="439" t="s">
        <v>125</v>
      </c>
      <c r="D1" s="439"/>
      <c r="E1" s="439"/>
      <c r="F1" s="439"/>
      <c r="G1" s="439"/>
      <c r="H1" s="439"/>
      <c r="I1" s="21"/>
      <c r="J1" s="21" t="s">
        <v>232</v>
      </c>
      <c r="K1" s="156" t="s">
        <v>614</v>
      </c>
      <c r="L1" s="439" t="s">
        <v>612</v>
      </c>
      <c r="M1" s="439"/>
      <c r="N1" s="439"/>
      <c r="O1" s="439"/>
      <c r="P1" s="439">
        <v>2022</v>
      </c>
      <c r="Q1" s="439"/>
    </row>
    <row r="2" spans="1:17" s="9" customFormat="1" ht="18.75" customHeight="1">
      <c r="A2" s="38" t="s">
        <v>226</v>
      </c>
      <c r="B2" s="39">
        <v>44911</v>
      </c>
      <c r="C2" s="111" t="s">
        <v>127</v>
      </c>
      <c r="D2" s="111" t="s">
        <v>605</v>
      </c>
      <c r="E2" s="441" t="s">
        <v>606</v>
      </c>
      <c r="F2" s="442"/>
      <c r="G2" s="442"/>
      <c r="H2" s="443"/>
      <c r="I2" s="112"/>
      <c r="J2" s="38" t="s">
        <v>226</v>
      </c>
      <c r="K2" s="39">
        <v>44911</v>
      </c>
      <c r="L2" s="111" t="s">
        <v>127</v>
      </c>
      <c r="M2" s="111" t="s">
        <v>607</v>
      </c>
      <c r="N2" s="441" t="s">
        <v>608</v>
      </c>
      <c r="O2" s="442"/>
      <c r="P2" s="442"/>
      <c r="Q2" s="443"/>
    </row>
    <row r="3" spans="1:17" s="9" customFormat="1" ht="27.75">
      <c r="A3" s="6" t="s">
        <v>0</v>
      </c>
      <c r="B3" s="6" t="s">
        <v>1</v>
      </c>
      <c r="C3" s="6" t="s">
        <v>227</v>
      </c>
      <c r="D3" s="22" t="s">
        <v>3</v>
      </c>
      <c r="E3" s="22" t="s">
        <v>8</v>
      </c>
      <c r="F3" s="22" t="s">
        <v>228</v>
      </c>
      <c r="G3" s="22" t="s">
        <v>6</v>
      </c>
      <c r="H3" s="22" t="s">
        <v>229</v>
      </c>
      <c r="I3" s="22"/>
      <c r="J3" s="6" t="s">
        <v>0</v>
      </c>
      <c r="K3" s="6" t="s">
        <v>1</v>
      </c>
      <c r="L3" s="113" t="s">
        <v>17</v>
      </c>
      <c r="M3" s="22" t="s">
        <v>3</v>
      </c>
      <c r="N3" s="22" t="s">
        <v>8</v>
      </c>
      <c r="O3" s="22" t="s">
        <v>228</v>
      </c>
      <c r="P3" s="22" t="s">
        <v>6</v>
      </c>
      <c r="Q3" s="22" t="s">
        <v>229</v>
      </c>
    </row>
    <row r="4" spans="1:17" s="9" customFormat="1" ht="18.75" customHeight="1">
      <c r="A4" s="43" t="s">
        <v>368</v>
      </c>
      <c r="B4" s="44" t="s">
        <v>249</v>
      </c>
      <c r="C4" s="45" t="str">
        <f>'[3]1er crit.10m'!$K$4</f>
        <v>002</v>
      </c>
      <c r="D4" s="44" t="s">
        <v>259</v>
      </c>
      <c r="E4" s="376"/>
      <c r="F4" s="376">
        <v>1</v>
      </c>
      <c r="G4" s="376"/>
      <c r="H4" s="376"/>
      <c r="I4" s="179">
        <v>1</v>
      </c>
      <c r="J4" s="68" t="s">
        <v>66</v>
      </c>
      <c r="K4" s="41" t="s">
        <v>503</v>
      </c>
      <c r="L4" s="49" t="s">
        <v>235</v>
      </c>
      <c r="M4" s="41" t="s">
        <v>457</v>
      </c>
      <c r="N4" s="376"/>
      <c r="O4" s="376">
        <v>1</v>
      </c>
      <c r="P4" s="377"/>
      <c r="Q4" s="377"/>
    </row>
    <row r="5" spans="1:17" s="15" customFormat="1" ht="18.75" customHeight="1">
      <c r="A5" s="68" t="s">
        <v>429</v>
      </c>
      <c r="B5" s="41" t="s">
        <v>372</v>
      </c>
      <c r="C5" s="49" t="s">
        <v>235</v>
      </c>
      <c r="D5" s="41" t="s">
        <v>456</v>
      </c>
      <c r="E5" s="376"/>
      <c r="F5" s="376">
        <v>1</v>
      </c>
      <c r="G5" s="376"/>
      <c r="H5" s="376"/>
      <c r="I5" s="179">
        <v>2</v>
      </c>
      <c r="J5" s="43" t="s">
        <v>84</v>
      </c>
      <c r="K5" s="44" t="s">
        <v>360</v>
      </c>
      <c r="L5" s="45" t="str">
        <f>'[4]2 crit.10m'!$K$4</f>
        <v>020</v>
      </c>
      <c r="M5" s="46" t="s">
        <v>254</v>
      </c>
      <c r="N5" s="376"/>
      <c r="O5" s="376">
        <v>1</v>
      </c>
      <c r="P5" s="376"/>
      <c r="Q5" s="376"/>
    </row>
    <row r="6" spans="1:17" ht="17.25" customHeight="1">
      <c r="A6" s="43" t="s">
        <v>388</v>
      </c>
      <c r="B6" s="44" t="s">
        <v>288</v>
      </c>
      <c r="C6" s="45" t="str">
        <f>'[4]2 crit.10m'!$K$4</f>
        <v>020</v>
      </c>
      <c r="D6" s="46" t="s">
        <v>250</v>
      </c>
      <c r="E6" s="376"/>
      <c r="F6" s="376">
        <v>1</v>
      </c>
      <c r="G6" s="376"/>
      <c r="H6" s="376"/>
      <c r="I6" s="181">
        <v>3</v>
      </c>
      <c r="J6" s="43" t="s">
        <v>84</v>
      </c>
      <c r="K6" s="44" t="s">
        <v>444</v>
      </c>
      <c r="L6" s="45" t="s">
        <v>322</v>
      </c>
      <c r="M6" s="46" t="s">
        <v>254</v>
      </c>
      <c r="N6" s="376"/>
      <c r="O6" s="376">
        <v>1</v>
      </c>
      <c r="P6" s="376"/>
      <c r="Q6" s="376"/>
    </row>
    <row r="7" spans="1:17" ht="17.25" customHeight="1">
      <c r="A7" s="43" t="s">
        <v>413</v>
      </c>
      <c r="B7" s="44" t="s">
        <v>414</v>
      </c>
      <c r="C7" s="45" t="s">
        <v>325</v>
      </c>
      <c r="D7" s="46" t="s">
        <v>259</v>
      </c>
      <c r="E7" s="381"/>
      <c r="F7" s="382">
        <v>1</v>
      </c>
      <c r="G7" s="181"/>
      <c r="H7" s="181"/>
      <c r="I7" s="181">
        <v>4</v>
      </c>
      <c r="J7" s="131"/>
      <c r="K7" s="126"/>
      <c r="L7" s="128"/>
      <c r="M7" s="129"/>
      <c r="N7" s="376"/>
      <c r="O7" s="376"/>
      <c r="P7" s="376"/>
      <c r="Q7" s="376"/>
    </row>
    <row r="8" spans="1:17" ht="18.75" customHeight="1">
      <c r="A8" s="44" t="s">
        <v>491</v>
      </c>
      <c r="B8" s="44" t="s">
        <v>492</v>
      </c>
      <c r="C8" s="45" t="s">
        <v>300</v>
      </c>
      <c r="D8" s="46" t="s">
        <v>254</v>
      </c>
      <c r="E8" s="376"/>
      <c r="F8" s="376">
        <v>1</v>
      </c>
      <c r="G8" s="376"/>
      <c r="H8" s="376"/>
      <c r="I8" s="179">
        <v>5</v>
      </c>
      <c r="J8" s="131"/>
      <c r="K8" s="126"/>
      <c r="L8" s="128"/>
      <c r="M8" s="129"/>
      <c r="N8" s="376"/>
      <c r="O8" s="376"/>
      <c r="P8" s="376"/>
      <c r="Q8" s="376"/>
    </row>
    <row r="9" spans="1:17" ht="18.75" customHeight="1">
      <c r="A9" s="126" t="s">
        <v>402</v>
      </c>
      <c r="B9" s="44" t="s">
        <v>356</v>
      </c>
      <c r="C9" s="45" t="s">
        <v>300</v>
      </c>
      <c r="D9" s="46" t="s">
        <v>259</v>
      </c>
      <c r="E9" s="376"/>
      <c r="F9" s="376">
        <v>1</v>
      </c>
      <c r="G9" s="376"/>
      <c r="H9" s="376"/>
      <c r="I9" s="179">
        <v>6</v>
      </c>
      <c r="J9" s="131"/>
      <c r="K9" s="126"/>
      <c r="L9" s="128"/>
      <c r="M9" s="129"/>
      <c r="N9" s="376"/>
      <c r="O9" s="376"/>
      <c r="P9" s="376"/>
      <c r="Q9" s="376"/>
    </row>
    <row r="10" spans="1:17" ht="18.75" customHeight="1">
      <c r="A10" s="43" t="s">
        <v>379</v>
      </c>
      <c r="B10" s="44" t="s">
        <v>267</v>
      </c>
      <c r="C10" s="45" t="s">
        <v>300</v>
      </c>
      <c r="D10" s="46" t="s">
        <v>250</v>
      </c>
      <c r="E10" s="376"/>
      <c r="F10" s="376">
        <v>1</v>
      </c>
      <c r="G10" s="376"/>
      <c r="H10" s="376"/>
      <c r="I10" s="179">
        <v>7</v>
      </c>
      <c r="J10" s="131"/>
      <c r="K10" s="126"/>
      <c r="L10" s="128"/>
      <c r="M10" s="129"/>
      <c r="N10" s="376"/>
      <c r="O10" s="376"/>
      <c r="P10" s="376"/>
      <c r="Q10" s="376"/>
    </row>
    <row r="11" spans="1:17" ht="18.75" customHeight="1">
      <c r="A11" s="130"/>
      <c r="B11" s="132"/>
      <c r="C11" s="133"/>
      <c r="D11" s="132"/>
      <c r="E11" s="376"/>
      <c r="F11" s="376"/>
      <c r="G11" s="376"/>
      <c r="H11" s="376"/>
      <c r="I11" s="182">
        <v>8</v>
      </c>
      <c r="J11" s="131"/>
      <c r="K11" s="126"/>
      <c r="L11" s="128"/>
      <c r="M11" s="129"/>
      <c r="N11" s="380"/>
      <c r="O11" s="380"/>
      <c r="P11" s="380"/>
      <c r="Q11" s="380"/>
    </row>
    <row r="12" spans="1:17" ht="18.75" customHeight="1">
      <c r="A12" s="130"/>
      <c r="B12" s="132"/>
      <c r="C12" s="133"/>
      <c r="D12" s="132"/>
      <c r="E12" s="378"/>
      <c r="F12" s="378"/>
      <c r="G12" s="378"/>
      <c r="H12" s="379"/>
      <c r="I12" s="179">
        <v>9</v>
      </c>
      <c r="J12" s="131"/>
      <c r="K12" s="126"/>
      <c r="L12" s="128"/>
      <c r="M12" s="129"/>
      <c r="N12" s="378"/>
      <c r="O12" s="378"/>
      <c r="P12" s="378"/>
      <c r="Q12" s="378"/>
    </row>
    <row r="13" spans="1:17" ht="18.75" customHeight="1">
      <c r="A13" s="130"/>
      <c r="B13" s="132"/>
      <c r="C13" s="133"/>
      <c r="D13" s="132"/>
      <c r="E13" s="376"/>
      <c r="F13" s="376"/>
      <c r="G13" s="376"/>
      <c r="H13" s="376"/>
      <c r="I13" s="179">
        <v>10</v>
      </c>
      <c r="J13" s="140"/>
      <c r="K13" s="141"/>
      <c r="L13" s="142"/>
      <c r="M13" s="143"/>
      <c r="N13" s="376"/>
      <c r="O13" s="376"/>
      <c r="P13" s="376"/>
      <c r="Q13" s="376"/>
    </row>
    <row r="14" spans="1:17" ht="18.75" customHeight="1">
      <c r="A14" s="130"/>
      <c r="B14" s="132"/>
      <c r="C14" s="133"/>
      <c r="D14" s="132"/>
      <c r="E14" s="376"/>
      <c r="F14" s="376"/>
      <c r="G14" s="376"/>
      <c r="H14" s="376"/>
      <c r="I14" s="179">
        <v>11</v>
      </c>
      <c r="J14" s="131"/>
      <c r="K14" s="126"/>
      <c r="L14" s="128"/>
      <c r="M14" s="129"/>
      <c r="N14" s="376"/>
      <c r="O14" s="376"/>
      <c r="P14" s="376"/>
      <c r="Q14" s="376"/>
    </row>
    <row r="15" spans="1:17" ht="18.75" customHeight="1">
      <c r="A15" s="126"/>
      <c r="B15" s="126"/>
      <c r="C15" s="128"/>
      <c r="D15" s="129"/>
      <c r="E15" s="376"/>
      <c r="F15" s="376"/>
      <c r="G15" s="376"/>
      <c r="H15" s="376"/>
      <c r="I15" s="179">
        <v>12</v>
      </c>
      <c r="J15" s="131"/>
      <c r="K15" s="126"/>
      <c r="L15" s="128"/>
      <c r="M15" s="129"/>
      <c r="N15" s="376"/>
      <c r="O15" s="376"/>
      <c r="P15" s="376"/>
      <c r="Q15" s="376"/>
    </row>
    <row r="16" spans="1:17" ht="18.75" customHeight="1">
      <c r="A16" s="298" t="s">
        <v>371</v>
      </c>
      <c r="B16" s="134" t="s">
        <v>419</v>
      </c>
      <c r="C16" s="299" t="s">
        <v>331</v>
      </c>
      <c r="D16" s="134" t="s">
        <v>259</v>
      </c>
      <c r="E16" s="376"/>
      <c r="F16" s="376"/>
      <c r="G16" s="376"/>
      <c r="H16" s="376">
        <v>1</v>
      </c>
      <c r="I16" s="179">
        <v>13</v>
      </c>
      <c r="J16" s="132"/>
      <c r="K16" s="132"/>
      <c r="L16" s="133"/>
      <c r="M16" s="129"/>
      <c r="N16" s="181"/>
      <c r="O16" s="377"/>
      <c r="P16" s="377"/>
      <c r="Q16" s="377"/>
    </row>
    <row r="17" spans="1:17" ht="18.75" customHeight="1">
      <c r="A17" s="295" t="s">
        <v>342</v>
      </c>
      <c r="B17" s="127" t="s">
        <v>343</v>
      </c>
      <c r="C17" s="296" t="str">
        <f>'[5]4 crit.10m'!$K$4</f>
        <v>274</v>
      </c>
      <c r="D17" s="297" t="s">
        <v>259</v>
      </c>
      <c r="E17" s="376"/>
      <c r="F17" s="376"/>
      <c r="G17" s="376"/>
      <c r="H17" s="376">
        <v>1</v>
      </c>
      <c r="I17" s="179">
        <v>14</v>
      </c>
      <c r="J17" s="131"/>
      <c r="K17" s="126"/>
      <c r="L17" s="128"/>
      <c r="M17" s="129"/>
      <c r="N17" s="376"/>
      <c r="O17" s="376"/>
      <c r="P17" s="376"/>
      <c r="Q17" s="376"/>
    </row>
    <row r="18" spans="1:17" ht="18.75" customHeight="1">
      <c r="A18" s="298" t="s">
        <v>622</v>
      </c>
      <c r="B18" s="134" t="s">
        <v>267</v>
      </c>
      <c r="C18" s="299" t="s">
        <v>311</v>
      </c>
      <c r="D18" s="134" t="s">
        <v>254</v>
      </c>
      <c r="E18" s="376"/>
      <c r="F18" s="376"/>
      <c r="G18" s="376"/>
      <c r="H18" s="376">
        <v>1</v>
      </c>
      <c r="I18" s="179">
        <v>15</v>
      </c>
      <c r="J18" s="127" t="s">
        <v>512</v>
      </c>
      <c r="K18" s="127" t="s">
        <v>354</v>
      </c>
      <c r="L18" s="296" t="s">
        <v>300</v>
      </c>
      <c r="M18" s="297" t="s">
        <v>259</v>
      </c>
      <c r="N18" s="376"/>
      <c r="O18" s="376"/>
      <c r="P18" s="376"/>
      <c r="Q18" s="376">
        <v>1</v>
      </c>
    </row>
    <row r="19" spans="1:17" ht="18.75" customHeight="1">
      <c r="A19" s="298" t="s">
        <v>285</v>
      </c>
      <c r="B19" s="134" t="s">
        <v>286</v>
      </c>
      <c r="C19" s="299" t="s">
        <v>311</v>
      </c>
      <c r="D19" s="134" t="s">
        <v>259</v>
      </c>
      <c r="E19" s="376"/>
      <c r="F19" s="376"/>
      <c r="G19" s="376"/>
      <c r="H19" s="376">
        <v>1</v>
      </c>
      <c r="I19" s="179">
        <v>16</v>
      </c>
      <c r="J19" s="295" t="s">
        <v>627</v>
      </c>
      <c r="K19" s="127" t="s">
        <v>432</v>
      </c>
      <c r="L19" s="296" t="s">
        <v>300</v>
      </c>
      <c r="M19" s="297" t="s">
        <v>254</v>
      </c>
      <c r="N19" s="378"/>
      <c r="O19" s="378"/>
      <c r="P19" s="378"/>
      <c r="Q19" s="379">
        <v>1</v>
      </c>
    </row>
    <row r="20" spans="1:17" ht="18.75" customHeight="1">
      <c r="A20" s="295" t="s">
        <v>401</v>
      </c>
      <c r="B20" s="127" t="s">
        <v>351</v>
      </c>
      <c r="C20" s="296" t="s">
        <v>325</v>
      </c>
      <c r="D20" s="297" t="s">
        <v>259</v>
      </c>
      <c r="E20" s="376"/>
      <c r="F20" s="376"/>
      <c r="G20" s="376"/>
      <c r="H20" s="376">
        <v>1</v>
      </c>
      <c r="I20" s="179">
        <v>17</v>
      </c>
      <c r="J20" s="127" t="s">
        <v>350</v>
      </c>
      <c r="K20" s="127" t="s">
        <v>351</v>
      </c>
      <c r="L20" s="296" t="str">
        <f>'[5]4 crit.10m'!$K$4</f>
        <v>274</v>
      </c>
      <c r="M20" s="297" t="s">
        <v>254</v>
      </c>
      <c r="N20" s="376"/>
      <c r="O20" s="376"/>
      <c r="P20" s="376"/>
      <c r="Q20" s="376">
        <v>1</v>
      </c>
    </row>
    <row r="21" spans="1:17" ht="18.75" customHeight="1">
      <c r="A21" s="295" t="s">
        <v>366</v>
      </c>
      <c r="B21" s="127" t="s">
        <v>397</v>
      </c>
      <c r="C21" s="296" t="s">
        <v>325</v>
      </c>
      <c r="D21" s="297" t="s">
        <v>254</v>
      </c>
      <c r="E21" s="376"/>
      <c r="F21" s="376"/>
      <c r="G21" s="376"/>
      <c r="H21" s="376">
        <v>1</v>
      </c>
      <c r="I21" s="179">
        <v>18</v>
      </c>
      <c r="J21" s="312" t="s">
        <v>589</v>
      </c>
      <c r="K21" s="313" t="s">
        <v>531</v>
      </c>
      <c r="L21" s="314" t="s">
        <v>325</v>
      </c>
      <c r="M21" s="153" t="s">
        <v>259</v>
      </c>
      <c r="N21" s="376"/>
      <c r="O21" s="376"/>
      <c r="P21" s="376"/>
      <c r="Q21" s="376">
        <v>1</v>
      </c>
    </row>
    <row r="22" spans="1:17" ht="18.75" customHeight="1">
      <c r="A22" s="317" t="s">
        <v>429</v>
      </c>
      <c r="B22" s="318" t="s">
        <v>430</v>
      </c>
      <c r="C22" s="319" t="s">
        <v>235</v>
      </c>
      <c r="D22" s="318" t="s">
        <v>259</v>
      </c>
      <c r="E22" s="378"/>
      <c r="F22" s="378"/>
      <c r="G22" s="378"/>
      <c r="H22" s="379">
        <v>1</v>
      </c>
      <c r="I22" s="179">
        <v>19</v>
      </c>
      <c r="J22" s="320" t="s">
        <v>526</v>
      </c>
      <c r="K22" s="321" t="s">
        <v>527</v>
      </c>
      <c r="L22" s="322" t="s">
        <v>317</v>
      </c>
      <c r="M22" s="321" t="s">
        <v>254</v>
      </c>
      <c r="N22" s="376"/>
      <c r="O22" s="376"/>
      <c r="P22" s="376"/>
      <c r="Q22" s="376">
        <v>1</v>
      </c>
    </row>
    <row r="23" spans="1:17" ht="18.75" customHeight="1">
      <c r="A23" s="68"/>
      <c r="B23" s="41"/>
      <c r="C23" s="49"/>
      <c r="D23" s="41"/>
      <c r="E23" s="376"/>
      <c r="F23" s="376"/>
      <c r="G23" s="377"/>
      <c r="H23" s="376"/>
      <c r="I23" s="179">
        <v>20</v>
      </c>
      <c r="J23" s="131"/>
      <c r="K23" s="126"/>
      <c r="L23" s="128"/>
      <c r="M23" s="129"/>
      <c r="N23" s="376"/>
      <c r="O23" s="376"/>
      <c r="P23" s="376"/>
      <c r="Q23" s="376"/>
    </row>
    <row r="24" spans="1:17" ht="18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14"/>
      <c r="M24" s="17"/>
      <c r="N24" s="17"/>
      <c r="O24" s="17"/>
      <c r="P24" s="17"/>
      <c r="Q24" s="17"/>
    </row>
    <row r="25" spans="1:17" ht="18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14"/>
      <c r="M25" s="17"/>
      <c r="N25" s="17"/>
      <c r="O25" s="17"/>
      <c r="P25" s="17"/>
      <c r="Q25" s="17"/>
    </row>
    <row r="26" spans="1:17" ht="26.25" customHeight="1">
      <c r="A26" s="431" t="s">
        <v>137</v>
      </c>
      <c r="B26" s="432"/>
      <c r="C26" s="440"/>
      <c r="D26" s="30">
        <f>SUM(E26:H26)</f>
        <v>14</v>
      </c>
      <c r="E26" s="30">
        <f>SUM(E4:E22)</f>
        <v>0</v>
      </c>
      <c r="F26" s="30">
        <f>SUM(F4:F22)</f>
        <v>7</v>
      </c>
      <c r="G26" s="30">
        <f>SUM(G4:G23)</f>
        <v>0</v>
      </c>
      <c r="H26" s="30">
        <f>SUM(H4:H23)</f>
        <v>7</v>
      </c>
      <c r="I26" s="30"/>
      <c r="J26" s="431" t="s">
        <v>137</v>
      </c>
      <c r="K26" s="432"/>
      <c r="L26" s="432"/>
      <c r="M26" s="30">
        <f>SUM(N26:Q26)</f>
        <v>8</v>
      </c>
      <c r="N26" s="30">
        <f>SUM(N4:N22)</f>
        <v>0</v>
      </c>
      <c r="O26" s="30">
        <f>SUM(O4:O23)</f>
        <v>3</v>
      </c>
      <c r="P26" s="30">
        <f>SUM(P4:P23)</f>
        <v>0</v>
      </c>
      <c r="Q26" s="30">
        <f>SUM(Q4:Q23)</f>
        <v>5</v>
      </c>
    </row>
    <row r="27" spans="1:17" s="10" customFormat="1" ht="18.75" customHeight="1">
      <c r="A27" s="21" t="s">
        <v>16</v>
      </c>
      <c r="B27" s="21" t="s">
        <v>611</v>
      </c>
      <c r="C27" s="439" t="s">
        <v>125</v>
      </c>
      <c r="D27" s="439"/>
      <c r="E27" s="439"/>
      <c r="F27" s="439"/>
      <c r="G27" s="439"/>
      <c r="H27" s="439"/>
      <c r="I27" s="21"/>
      <c r="J27" s="21" t="s">
        <v>232</v>
      </c>
      <c r="K27" s="156" t="s">
        <v>615</v>
      </c>
      <c r="L27" s="439" t="s">
        <v>612</v>
      </c>
      <c r="M27" s="439"/>
      <c r="N27" s="439"/>
      <c r="O27" s="439"/>
      <c r="P27" s="439">
        <v>2022</v>
      </c>
      <c r="Q27" s="439"/>
    </row>
    <row r="28" spans="1:17" ht="18.75" customHeight="1">
      <c r="A28" s="185" t="s">
        <v>82</v>
      </c>
      <c r="B28" s="186">
        <v>44912</v>
      </c>
      <c r="C28" s="187" t="s">
        <v>127</v>
      </c>
      <c r="D28" s="187" t="s">
        <v>128</v>
      </c>
      <c r="E28" s="428" t="s">
        <v>273</v>
      </c>
      <c r="F28" s="429"/>
      <c r="G28" s="429"/>
      <c r="H28" s="430"/>
      <c r="I28" s="188"/>
      <c r="J28" s="185" t="s">
        <v>82</v>
      </c>
      <c r="K28" s="186">
        <v>44912</v>
      </c>
      <c r="L28" s="187" t="s">
        <v>127</v>
      </c>
      <c r="M28" s="187" t="s">
        <v>129</v>
      </c>
      <c r="N28" s="428" t="s">
        <v>274</v>
      </c>
      <c r="O28" s="429"/>
      <c r="P28" s="429"/>
      <c r="Q28" s="430"/>
    </row>
    <row r="29" spans="1:17" ht="27.75">
      <c r="A29" s="6" t="s">
        <v>0</v>
      </c>
      <c r="B29" s="6" t="s">
        <v>1</v>
      </c>
      <c r="C29" s="6" t="s">
        <v>227</v>
      </c>
      <c r="D29" s="22" t="s">
        <v>3</v>
      </c>
      <c r="E29" s="22" t="s">
        <v>8</v>
      </c>
      <c r="F29" s="22" t="s">
        <v>228</v>
      </c>
      <c r="G29" s="22" t="s">
        <v>6</v>
      </c>
      <c r="H29" s="22" t="s">
        <v>229</v>
      </c>
      <c r="I29" s="22"/>
      <c r="J29" s="6" t="s">
        <v>0</v>
      </c>
      <c r="K29" s="6" t="s">
        <v>1</v>
      </c>
      <c r="L29" s="113" t="s">
        <v>17</v>
      </c>
      <c r="M29" s="22" t="s">
        <v>3</v>
      </c>
      <c r="N29" s="22" t="s">
        <v>8</v>
      </c>
      <c r="O29" s="22" t="s">
        <v>228</v>
      </c>
      <c r="P29" s="22" t="s">
        <v>6</v>
      </c>
      <c r="Q29" s="22" t="s">
        <v>229</v>
      </c>
    </row>
    <row r="30" spans="1:17" s="9" customFormat="1" ht="18.75" customHeight="1">
      <c r="A30" s="43" t="s">
        <v>255</v>
      </c>
      <c r="B30" s="44" t="s">
        <v>256</v>
      </c>
      <c r="C30" s="45" t="str">
        <f>'[7]1er crit.10m'!$K$4</f>
        <v>276</v>
      </c>
      <c r="D30" s="46" t="s">
        <v>457</v>
      </c>
      <c r="E30" s="376"/>
      <c r="F30" s="376">
        <v>1</v>
      </c>
      <c r="G30" s="376"/>
      <c r="H30" s="376"/>
      <c r="I30" s="179">
        <v>1</v>
      </c>
      <c r="J30" s="43" t="s">
        <v>442</v>
      </c>
      <c r="K30" s="44" t="s">
        <v>443</v>
      </c>
      <c r="L30" s="45" t="str">
        <f>'[2]Coupe J &amp; D'!$K$4</f>
        <v>002</v>
      </c>
      <c r="M30" s="44" t="s">
        <v>458</v>
      </c>
      <c r="N30" s="376">
        <v>1</v>
      </c>
      <c r="O30" s="376"/>
      <c r="P30" s="377"/>
      <c r="Q30" s="377"/>
    </row>
    <row r="31" spans="1:17" s="15" customFormat="1" ht="18.75" customHeight="1">
      <c r="A31" s="131"/>
      <c r="B31" s="126"/>
      <c r="C31" s="128"/>
      <c r="D31" s="126"/>
      <c r="E31" s="376"/>
      <c r="F31" s="376"/>
      <c r="G31" s="376"/>
      <c r="H31" s="376"/>
      <c r="I31" s="179">
        <v>2</v>
      </c>
      <c r="J31" s="43" t="s">
        <v>513</v>
      </c>
      <c r="K31" s="44" t="s">
        <v>266</v>
      </c>
      <c r="L31" s="45" t="s">
        <v>317</v>
      </c>
      <c r="M31" s="44" t="s">
        <v>254</v>
      </c>
      <c r="N31" s="376"/>
      <c r="O31" s="376">
        <v>1</v>
      </c>
      <c r="P31" s="376"/>
      <c r="Q31" s="376"/>
    </row>
    <row r="32" spans="1:17" ht="17.25" customHeight="1">
      <c r="A32" s="131"/>
      <c r="B32" s="126"/>
      <c r="C32" s="128"/>
      <c r="D32" s="129"/>
      <c r="E32" s="376"/>
      <c r="F32" s="376"/>
      <c r="G32" s="376"/>
      <c r="H32" s="376"/>
      <c r="I32" s="181">
        <v>3</v>
      </c>
      <c r="J32" s="43" t="s">
        <v>83</v>
      </c>
      <c r="K32" s="44" t="s">
        <v>509</v>
      </c>
      <c r="L32" s="45" t="s">
        <v>322</v>
      </c>
      <c r="M32" s="46" t="s">
        <v>259</v>
      </c>
      <c r="N32" s="376"/>
      <c r="O32" s="376">
        <v>1</v>
      </c>
      <c r="P32" s="376"/>
      <c r="Q32" s="376"/>
    </row>
    <row r="33" spans="1:17" ht="17.25" customHeight="1">
      <c r="A33" s="131"/>
      <c r="B33" s="126"/>
      <c r="C33" s="128"/>
      <c r="D33" s="129"/>
      <c r="E33" s="381"/>
      <c r="F33" s="382"/>
      <c r="G33" s="181"/>
      <c r="H33" s="181"/>
      <c r="I33" s="181">
        <v>4</v>
      </c>
      <c r="J33" s="43" t="s">
        <v>44</v>
      </c>
      <c r="K33" s="44" t="s">
        <v>288</v>
      </c>
      <c r="L33" s="45" t="s">
        <v>325</v>
      </c>
      <c r="M33" s="46" t="s">
        <v>250</v>
      </c>
      <c r="N33" s="376"/>
      <c r="O33" s="376">
        <v>1</v>
      </c>
      <c r="P33" s="376"/>
      <c r="Q33" s="376"/>
    </row>
    <row r="34" spans="1:17" ht="18.75" customHeight="1">
      <c r="A34" s="131"/>
      <c r="B34" s="126"/>
      <c r="C34" s="128"/>
      <c r="D34" s="129"/>
      <c r="E34" s="376"/>
      <c r="F34" s="376"/>
      <c r="G34" s="376"/>
      <c r="H34" s="376"/>
      <c r="I34" s="179">
        <v>5</v>
      </c>
      <c r="J34" s="43" t="s">
        <v>409</v>
      </c>
      <c r="K34" s="44" t="s">
        <v>410</v>
      </c>
      <c r="L34" s="45" t="s">
        <v>325</v>
      </c>
      <c r="M34" s="46" t="s">
        <v>458</v>
      </c>
      <c r="N34" s="376">
        <v>1</v>
      </c>
      <c r="O34" s="376"/>
      <c r="P34" s="376"/>
      <c r="Q34" s="376"/>
    </row>
    <row r="35" spans="1:17" ht="18.75" customHeight="1">
      <c r="A35" s="131"/>
      <c r="B35" s="126"/>
      <c r="C35" s="128"/>
      <c r="D35" s="129"/>
      <c r="E35" s="376"/>
      <c r="F35" s="376"/>
      <c r="G35" s="376"/>
      <c r="H35" s="376"/>
      <c r="I35" s="179">
        <v>6</v>
      </c>
      <c r="J35" s="131"/>
      <c r="K35" s="126"/>
      <c r="L35" s="128"/>
      <c r="M35" s="129"/>
      <c r="N35" s="376"/>
      <c r="O35" s="376"/>
      <c r="P35" s="376"/>
      <c r="Q35" s="376"/>
    </row>
    <row r="36" spans="1:17" ht="18.75" customHeight="1">
      <c r="A36" s="131"/>
      <c r="B36" s="126"/>
      <c r="C36" s="128"/>
      <c r="D36" s="129"/>
      <c r="E36" s="376"/>
      <c r="F36" s="376"/>
      <c r="G36" s="376"/>
      <c r="H36" s="376"/>
      <c r="I36" s="179">
        <v>7</v>
      </c>
      <c r="J36" s="298" t="s">
        <v>362</v>
      </c>
      <c r="K36" s="134" t="s">
        <v>418</v>
      </c>
      <c r="L36" s="299" t="s">
        <v>331</v>
      </c>
      <c r="M36" s="134" t="s">
        <v>363</v>
      </c>
      <c r="N36" s="181"/>
      <c r="O36" s="377"/>
      <c r="P36" s="377">
        <v>1</v>
      </c>
      <c r="Q36" s="377"/>
    </row>
    <row r="37" spans="1:17" ht="18.75" customHeight="1">
      <c r="A37" s="131"/>
      <c r="B37" s="126"/>
      <c r="C37" s="128"/>
      <c r="D37" s="129"/>
      <c r="E37" s="376"/>
      <c r="F37" s="376"/>
      <c r="G37" s="380"/>
      <c r="H37" s="380"/>
      <c r="I37" s="182">
        <v>8</v>
      </c>
      <c r="J37" s="298" t="s">
        <v>364</v>
      </c>
      <c r="K37" s="134" t="s">
        <v>420</v>
      </c>
      <c r="L37" s="299" t="s">
        <v>331</v>
      </c>
      <c r="M37" s="134" t="s">
        <v>454</v>
      </c>
      <c r="N37" s="378"/>
      <c r="O37" s="379"/>
      <c r="P37" s="380"/>
      <c r="Q37" s="379">
        <v>1</v>
      </c>
    </row>
    <row r="38" spans="1:17" ht="18.75" customHeight="1">
      <c r="A38" s="131"/>
      <c r="B38" s="126"/>
      <c r="C38" s="128"/>
      <c r="D38" s="129"/>
      <c r="E38" s="376"/>
      <c r="F38" s="376"/>
      <c r="G38" s="378"/>
      <c r="H38" s="379"/>
      <c r="I38" s="179">
        <v>9</v>
      </c>
      <c r="J38" s="298" t="s">
        <v>289</v>
      </c>
      <c r="K38" s="134" t="s">
        <v>288</v>
      </c>
      <c r="L38" s="299" t="s">
        <v>311</v>
      </c>
      <c r="M38" s="134" t="s">
        <v>250</v>
      </c>
      <c r="N38" s="376"/>
      <c r="O38" s="376"/>
      <c r="P38" s="378"/>
      <c r="Q38" s="379">
        <v>1</v>
      </c>
    </row>
    <row r="39" spans="1:17" ht="18.75" customHeight="1">
      <c r="A39" s="131"/>
      <c r="B39" s="126"/>
      <c r="C39" s="128"/>
      <c r="D39" s="129"/>
      <c r="E39" s="376"/>
      <c r="F39" s="376"/>
      <c r="G39" s="376"/>
      <c r="H39" s="376"/>
      <c r="I39" s="179">
        <v>10</v>
      </c>
      <c r="J39" s="298" t="s">
        <v>450</v>
      </c>
      <c r="K39" s="134" t="s">
        <v>451</v>
      </c>
      <c r="L39" s="299" t="s">
        <v>311</v>
      </c>
      <c r="M39" s="134" t="s">
        <v>254</v>
      </c>
      <c r="N39" s="181"/>
      <c r="O39" s="376"/>
      <c r="P39" s="376"/>
      <c r="Q39" s="376">
        <v>1</v>
      </c>
    </row>
    <row r="40" spans="1:17" ht="18.75" customHeight="1">
      <c r="A40" s="131"/>
      <c r="B40" s="126"/>
      <c r="C40" s="128"/>
      <c r="D40" s="129"/>
      <c r="E40" s="376"/>
      <c r="F40" s="376"/>
      <c r="G40" s="376"/>
      <c r="H40" s="376"/>
      <c r="I40" s="179">
        <v>11</v>
      </c>
      <c r="J40" s="298" t="s">
        <v>623</v>
      </c>
      <c r="K40" s="134" t="s">
        <v>624</v>
      </c>
      <c r="L40" s="299" t="s">
        <v>311</v>
      </c>
      <c r="M40" s="134" t="s">
        <v>543</v>
      </c>
      <c r="N40" s="181"/>
      <c r="O40" s="377"/>
      <c r="P40" s="376"/>
      <c r="Q40" s="376">
        <v>1</v>
      </c>
    </row>
    <row r="41" spans="1:17" ht="18.75" customHeight="1">
      <c r="A41" s="126"/>
      <c r="B41" s="126"/>
      <c r="C41" s="128"/>
      <c r="D41" s="129"/>
      <c r="E41" s="376"/>
      <c r="F41" s="376"/>
      <c r="G41" s="376"/>
      <c r="H41" s="376"/>
      <c r="I41" s="179">
        <v>12</v>
      </c>
      <c r="J41" s="298" t="s">
        <v>290</v>
      </c>
      <c r="K41" s="134" t="s">
        <v>291</v>
      </c>
      <c r="L41" s="299" t="s">
        <v>311</v>
      </c>
      <c r="M41" s="134" t="s">
        <v>454</v>
      </c>
      <c r="N41" s="181"/>
      <c r="O41" s="377"/>
      <c r="P41" s="376"/>
      <c r="Q41" s="376">
        <v>1</v>
      </c>
    </row>
    <row r="42" spans="1:17" ht="18.75" customHeight="1">
      <c r="A42" s="126"/>
      <c r="B42" s="126"/>
      <c r="C42" s="128"/>
      <c r="D42" s="129"/>
      <c r="E42" s="376"/>
      <c r="F42" s="376"/>
      <c r="G42" s="376"/>
      <c r="H42" s="376"/>
      <c r="I42" s="179">
        <v>13</v>
      </c>
      <c r="J42" s="298" t="s">
        <v>620</v>
      </c>
      <c r="K42" s="134" t="s">
        <v>621</v>
      </c>
      <c r="L42" s="299" t="s">
        <v>311</v>
      </c>
      <c r="M42" s="134" t="s">
        <v>543</v>
      </c>
      <c r="N42" s="181"/>
      <c r="O42" s="377"/>
      <c r="P42" s="376"/>
      <c r="Q42" s="376">
        <v>1</v>
      </c>
    </row>
    <row r="43" spans="1:17" ht="18.75" customHeight="1">
      <c r="A43" s="131"/>
      <c r="B43" s="126"/>
      <c r="C43" s="128"/>
      <c r="D43" s="129"/>
      <c r="E43" s="376"/>
      <c r="F43" s="376"/>
      <c r="G43" s="376"/>
      <c r="H43" s="376"/>
      <c r="I43" s="179">
        <v>14</v>
      </c>
      <c r="J43" s="298" t="s">
        <v>53</v>
      </c>
      <c r="K43" s="134" t="s">
        <v>604</v>
      </c>
      <c r="L43" s="299" t="s">
        <v>311</v>
      </c>
      <c r="M43" s="134" t="s">
        <v>254</v>
      </c>
      <c r="N43" s="181"/>
      <c r="O43" s="377"/>
      <c r="P43" s="377"/>
      <c r="Q43" s="377">
        <v>1</v>
      </c>
    </row>
    <row r="44" spans="1:17" ht="18.75" customHeight="1">
      <c r="A44" s="295" t="s">
        <v>357</v>
      </c>
      <c r="B44" s="127" t="s">
        <v>358</v>
      </c>
      <c r="C44" s="296" t="str">
        <f>'[4]2 crit.10m'!$K$4</f>
        <v>020</v>
      </c>
      <c r="D44" s="297" t="s">
        <v>250</v>
      </c>
      <c r="E44" s="376"/>
      <c r="F44" s="376"/>
      <c r="G44" s="376"/>
      <c r="H44" s="376">
        <v>1</v>
      </c>
      <c r="I44" s="179">
        <v>15</v>
      </c>
      <c r="J44" s="346" t="s">
        <v>617</v>
      </c>
      <c r="K44" s="134" t="s">
        <v>618</v>
      </c>
      <c r="L44" s="299" t="s">
        <v>311</v>
      </c>
      <c r="M44" s="134" t="s">
        <v>363</v>
      </c>
      <c r="N44" s="376"/>
      <c r="O44" s="376"/>
      <c r="P44" s="376"/>
      <c r="Q44" s="376">
        <v>1</v>
      </c>
    </row>
    <row r="45" spans="1:17" ht="18.75" customHeight="1">
      <c r="A45" s="127" t="s">
        <v>141</v>
      </c>
      <c r="B45" s="127" t="s">
        <v>346</v>
      </c>
      <c r="C45" s="296" t="str">
        <f>'[5]4 crit.10m'!$K$4</f>
        <v>274</v>
      </c>
      <c r="D45" s="297" t="s">
        <v>259</v>
      </c>
      <c r="E45" s="376"/>
      <c r="F45" s="376"/>
      <c r="G45" s="376"/>
      <c r="H45" s="376">
        <v>1</v>
      </c>
      <c r="I45" s="179">
        <v>16</v>
      </c>
      <c r="J45" s="298" t="s">
        <v>313</v>
      </c>
      <c r="K45" s="134" t="s">
        <v>249</v>
      </c>
      <c r="L45" s="299" t="s">
        <v>311</v>
      </c>
      <c r="M45" s="134" t="s">
        <v>254</v>
      </c>
      <c r="N45" s="376"/>
      <c r="O45" s="376"/>
      <c r="P45" s="376"/>
      <c r="Q45" s="376">
        <v>1</v>
      </c>
    </row>
    <row r="46" spans="1:17" ht="18.75" customHeight="1">
      <c r="A46" s="298" t="s">
        <v>550</v>
      </c>
      <c r="B46" s="134" t="s">
        <v>535</v>
      </c>
      <c r="C46" s="299" t="s">
        <v>311</v>
      </c>
      <c r="D46" s="134" t="s">
        <v>254</v>
      </c>
      <c r="E46" s="382"/>
      <c r="F46" s="376"/>
      <c r="G46" s="376"/>
      <c r="H46" s="376">
        <v>1</v>
      </c>
      <c r="I46" s="179">
        <v>17</v>
      </c>
      <c r="J46" s="153" t="s">
        <v>573</v>
      </c>
      <c r="K46" s="153" t="s">
        <v>574</v>
      </c>
      <c r="L46" s="315" t="s">
        <v>325</v>
      </c>
      <c r="M46" s="153" t="s">
        <v>458</v>
      </c>
      <c r="N46" s="376"/>
      <c r="O46" s="376"/>
      <c r="P46" s="376">
        <v>1</v>
      </c>
      <c r="Q46" s="376"/>
    </row>
    <row r="47" spans="1:17" ht="18.75" customHeight="1">
      <c r="A47" s="295" t="s">
        <v>411</v>
      </c>
      <c r="B47" s="127" t="s">
        <v>412</v>
      </c>
      <c r="C47" s="296" t="s">
        <v>325</v>
      </c>
      <c r="D47" s="300" t="s">
        <v>250</v>
      </c>
      <c r="E47" s="376"/>
      <c r="F47" s="376"/>
      <c r="G47" s="376"/>
      <c r="H47" s="376">
        <v>1</v>
      </c>
      <c r="I47" s="179">
        <v>18</v>
      </c>
      <c r="J47" s="317" t="s">
        <v>247</v>
      </c>
      <c r="K47" s="318" t="s">
        <v>420</v>
      </c>
      <c r="L47" s="319" t="s">
        <v>235</v>
      </c>
      <c r="M47" s="318" t="s">
        <v>456</v>
      </c>
      <c r="N47" s="376"/>
      <c r="O47" s="376"/>
      <c r="P47" s="376"/>
      <c r="Q47" s="376">
        <v>1</v>
      </c>
    </row>
    <row r="48" spans="1:17" ht="18.75" customHeight="1">
      <c r="A48" s="316" t="s">
        <v>558</v>
      </c>
      <c r="B48" s="153" t="s">
        <v>370</v>
      </c>
      <c r="C48" s="315" t="s">
        <v>317</v>
      </c>
      <c r="D48" s="153" t="s">
        <v>458</v>
      </c>
      <c r="E48" s="376"/>
      <c r="F48" s="383"/>
      <c r="G48" s="377">
        <v>1</v>
      </c>
      <c r="H48" s="377"/>
      <c r="I48" s="179">
        <v>19</v>
      </c>
      <c r="J48" s="316" t="s">
        <v>369</v>
      </c>
      <c r="K48" s="153" t="s">
        <v>370</v>
      </c>
      <c r="L48" s="315" t="str">
        <f>'[3]1er crit.10m'!$K$4</f>
        <v>002</v>
      </c>
      <c r="M48" s="153" t="s">
        <v>456</v>
      </c>
      <c r="N48" s="376"/>
      <c r="O48" s="376"/>
      <c r="P48" s="376"/>
      <c r="Q48" s="376">
        <v>1</v>
      </c>
    </row>
    <row r="49" spans="1:17" ht="18.75" customHeight="1">
      <c r="A49" s="334"/>
      <c r="B49" s="335"/>
      <c r="C49" s="336"/>
      <c r="D49" s="335"/>
      <c r="E49" s="376"/>
      <c r="F49" s="376"/>
      <c r="G49" s="376"/>
      <c r="H49" s="376"/>
      <c r="I49" s="179">
        <v>20</v>
      </c>
      <c r="J49" s="334"/>
      <c r="K49" s="335"/>
      <c r="L49" s="336"/>
      <c r="M49" s="335"/>
      <c r="N49" s="12"/>
      <c r="O49" s="12"/>
      <c r="P49" s="12"/>
      <c r="Q49" s="12"/>
    </row>
    <row r="50" spans="1:17" s="4" customFormat="1" ht="18.75" customHeight="1">
      <c r="A50" s="17"/>
      <c r="B50" s="17"/>
      <c r="C50" s="17"/>
      <c r="D50" s="17"/>
      <c r="E50" s="17"/>
      <c r="F50" s="17"/>
      <c r="G50" s="17"/>
      <c r="H50" s="17"/>
      <c r="I50" s="202">
        <v>21</v>
      </c>
      <c r="J50" s="281"/>
      <c r="K50" s="282"/>
      <c r="L50" s="283"/>
      <c r="M50" s="282"/>
      <c r="N50" s="17"/>
      <c r="O50" s="17"/>
      <c r="P50" s="17"/>
      <c r="Q50" s="17"/>
    </row>
    <row r="51" spans="1:17" s="4" customFormat="1" ht="18.75" customHeight="1">
      <c r="A51" s="114"/>
      <c r="B51" s="145"/>
      <c r="C51" s="146"/>
      <c r="D51" s="147"/>
      <c r="E51" s="147"/>
      <c r="F51" s="147"/>
      <c r="G51" s="147"/>
      <c r="H51" s="147"/>
      <c r="I51" s="147"/>
      <c r="J51" s="114"/>
      <c r="K51" s="145"/>
      <c r="L51" s="145"/>
      <c r="M51" s="147"/>
      <c r="N51" s="147"/>
      <c r="O51" s="147"/>
      <c r="P51" s="147"/>
      <c r="Q51" s="147"/>
    </row>
    <row r="52" spans="1:17" s="4" customFormat="1" ht="26.25" customHeight="1">
      <c r="A52" s="431" t="s">
        <v>137</v>
      </c>
      <c r="B52" s="432"/>
      <c r="C52" s="440"/>
      <c r="D52" s="30">
        <f>SUM(E52:H52)</f>
        <v>6</v>
      </c>
      <c r="E52" s="30">
        <f>SUM(E30:E49)</f>
        <v>0</v>
      </c>
      <c r="F52" s="30">
        <f>SUM(F30:F49)</f>
        <v>1</v>
      </c>
      <c r="G52" s="30">
        <f>SUM(G30:G49)</f>
        <v>1</v>
      </c>
      <c r="H52" s="30">
        <f>SUM(H30:H49)</f>
        <v>4</v>
      </c>
      <c r="I52" s="30"/>
      <c r="J52" s="431" t="s">
        <v>137</v>
      </c>
      <c r="K52" s="432"/>
      <c r="L52" s="432"/>
      <c r="M52" s="30">
        <f>SUM(N52:Q52)</f>
        <v>18</v>
      </c>
      <c r="N52" s="30">
        <f>SUM(N30:N49)</f>
        <v>2</v>
      </c>
      <c r="O52" s="30">
        <f>SUM(O30:O49)</f>
        <v>3</v>
      </c>
      <c r="P52" s="30">
        <f>SUM(P30:P49)</f>
        <v>2</v>
      </c>
      <c r="Q52" s="30">
        <f>SUM(Q30:Q50)</f>
        <v>11</v>
      </c>
    </row>
    <row r="53" spans="1:17" s="10" customFormat="1" ht="18.75" customHeight="1">
      <c r="A53" s="21" t="s">
        <v>16</v>
      </c>
      <c r="B53" s="21" t="s">
        <v>611</v>
      </c>
      <c r="C53" s="439" t="s">
        <v>125</v>
      </c>
      <c r="D53" s="439"/>
      <c r="E53" s="439"/>
      <c r="F53" s="439"/>
      <c r="G53" s="439"/>
      <c r="H53" s="439"/>
      <c r="I53" s="21"/>
      <c r="J53" s="21" t="s">
        <v>232</v>
      </c>
      <c r="K53" s="156" t="s">
        <v>615</v>
      </c>
      <c r="L53" s="439" t="s">
        <v>612</v>
      </c>
      <c r="M53" s="439"/>
      <c r="N53" s="439"/>
      <c r="O53" s="439"/>
      <c r="P53" s="439">
        <v>2022</v>
      </c>
      <c r="Q53" s="439"/>
    </row>
    <row r="54" spans="1:17" s="4" customFormat="1" ht="15.75">
      <c r="A54" s="185" t="s">
        <v>82</v>
      </c>
      <c r="B54" s="186">
        <v>44912</v>
      </c>
      <c r="C54" s="187" t="s">
        <v>127</v>
      </c>
      <c r="D54" s="187" t="s">
        <v>130</v>
      </c>
      <c r="E54" s="428" t="s">
        <v>275</v>
      </c>
      <c r="F54" s="429"/>
      <c r="G54" s="429"/>
      <c r="H54" s="430"/>
      <c r="I54" s="188"/>
      <c r="J54" s="185" t="s">
        <v>7</v>
      </c>
      <c r="K54" s="186">
        <v>44912</v>
      </c>
      <c r="L54" s="187" t="s">
        <v>127</v>
      </c>
      <c r="M54" s="187" t="s">
        <v>131</v>
      </c>
      <c r="N54" s="428" t="s">
        <v>230</v>
      </c>
      <c r="O54" s="429"/>
      <c r="P54" s="429"/>
      <c r="Q54" s="430"/>
    </row>
    <row r="55" spans="1:17" ht="27.75">
      <c r="A55" s="6" t="s">
        <v>0</v>
      </c>
      <c r="B55" s="6" t="s">
        <v>1</v>
      </c>
      <c r="C55" s="6" t="s">
        <v>227</v>
      </c>
      <c r="D55" s="22" t="s">
        <v>3</v>
      </c>
      <c r="E55" s="22" t="s">
        <v>8</v>
      </c>
      <c r="F55" s="22" t="s">
        <v>228</v>
      </c>
      <c r="G55" s="22" t="s">
        <v>6</v>
      </c>
      <c r="H55" s="22" t="s">
        <v>229</v>
      </c>
      <c r="I55" s="22"/>
      <c r="J55" s="6" t="s">
        <v>0</v>
      </c>
      <c r="K55" s="6" t="s">
        <v>1</v>
      </c>
      <c r="L55" s="113" t="s">
        <v>17</v>
      </c>
      <c r="M55" s="22" t="s">
        <v>3</v>
      </c>
      <c r="N55" s="22" t="s">
        <v>8</v>
      </c>
      <c r="O55" s="22" t="s">
        <v>228</v>
      </c>
      <c r="P55" s="22" t="s">
        <v>6</v>
      </c>
      <c r="Q55" s="22" t="s">
        <v>229</v>
      </c>
    </row>
    <row r="56" spans="1:17" ht="18.75" customHeight="1">
      <c r="A56" s="294" t="s">
        <v>81</v>
      </c>
      <c r="B56" s="41" t="s">
        <v>520</v>
      </c>
      <c r="C56" s="151" t="s">
        <v>321</v>
      </c>
      <c r="D56" s="46" t="s">
        <v>254</v>
      </c>
      <c r="E56" s="376"/>
      <c r="F56" s="376">
        <v>1</v>
      </c>
      <c r="G56" s="376"/>
      <c r="H56" s="376"/>
      <c r="I56" s="179">
        <v>1</v>
      </c>
      <c r="J56" s="43" t="s">
        <v>570</v>
      </c>
      <c r="K56" s="44" t="s">
        <v>530</v>
      </c>
      <c r="L56" s="45" t="s">
        <v>325</v>
      </c>
      <c r="M56" s="46" t="s">
        <v>259</v>
      </c>
      <c r="N56" s="376"/>
      <c r="O56" s="376">
        <v>1</v>
      </c>
      <c r="P56" s="376"/>
      <c r="Q56" s="376"/>
    </row>
    <row r="57" spans="1:17" ht="18.75" customHeight="1">
      <c r="A57" s="68" t="s">
        <v>597</v>
      </c>
      <c r="B57" s="41" t="s">
        <v>598</v>
      </c>
      <c r="C57" s="49" t="s">
        <v>321</v>
      </c>
      <c r="D57" s="46" t="s">
        <v>254</v>
      </c>
      <c r="E57" s="376"/>
      <c r="F57" s="376">
        <v>1</v>
      </c>
      <c r="G57" s="376"/>
      <c r="H57" s="376"/>
      <c r="I57" s="179">
        <v>2</v>
      </c>
      <c r="J57" s="76" t="s">
        <v>281</v>
      </c>
      <c r="K57" s="77" t="s">
        <v>282</v>
      </c>
      <c r="L57" s="78" t="s">
        <v>311</v>
      </c>
      <c r="M57" s="77" t="s">
        <v>250</v>
      </c>
      <c r="N57" s="376"/>
      <c r="O57" s="376">
        <v>1</v>
      </c>
      <c r="P57" s="376"/>
      <c r="Q57" s="376"/>
    </row>
    <row r="58" spans="1:17" ht="18.75" customHeight="1">
      <c r="A58" s="65" t="s">
        <v>625</v>
      </c>
      <c r="B58" s="50" t="s">
        <v>626</v>
      </c>
      <c r="C58" s="58" t="s">
        <v>300</v>
      </c>
      <c r="D58" s="46" t="s">
        <v>254</v>
      </c>
      <c r="E58" s="376"/>
      <c r="F58" s="376">
        <v>1</v>
      </c>
      <c r="G58" s="376"/>
      <c r="H58" s="376"/>
      <c r="I58" s="181">
        <v>3</v>
      </c>
      <c r="J58" s="76" t="s">
        <v>281</v>
      </c>
      <c r="K58" s="77" t="s">
        <v>459</v>
      </c>
      <c r="L58" s="78"/>
      <c r="M58" s="77"/>
      <c r="N58" s="376"/>
      <c r="O58" s="376"/>
      <c r="P58" s="376"/>
      <c r="Q58" s="376"/>
    </row>
    <row r="59" spans="1:17" ht="18.75" customHeight="1">
      <c r="A59" s="43" t="s">
        <v>391</v>
      </c>
      <c r="B59" s="44" t="s">
        <v>374</v>
      </c>
      <c r="C59" s="45" t="str">
        <f>'[6]2 crit.10m'!$K$4</f>
        <v>275</v>
      </c>
      <c r="D59" s="46" t="s">
        <v>250</v>
      </c>
      <c r="E59" s="376"/>
      <c r="F59" s="376">
        <v>1</v>
      </c>
      <c r="G59" s="376"/>
      <c r="H59" s="376"/>
      <c r="I59" s="181">
        <v>4</v>
      </c>
      <c r="J59" s="102" t="s">
        <v>303</v>
      </c>
      <c r="K59" s="103" t="s">
        <v>268</v>
      </c>
      <c r="L59" s="104" t="s">
        <v>301</v>
      </c>
      <c r="M59" s="105" t="s">
        <v>456</v>
      </c>
      <c r="N59" s="376"/>
      <c r="O59" s="376">
        <v>1</v>
      </c>
      <c r="P59" s="376"/>
      <c r="Q59" s="376"/>
    </row>
    <row r="60" spans="1:17" ht="18.75" customHeight="1">
      <c r="A60" s="43" t="s">
        <v>308</v>
      </c>
      <c r="B60" s="44" t="s">
        <v>309</v>
      </c>
      <c r="C60" s="45" t="str">
        <f>'[7]1er crit.10m'!$K$4</f>
        <v>276</v>
      </c>
      <c r="D60" s="46" t="s">
        <v>259</v>
      </c>
      <c r="E60" s="376"/>
      <c r="F60" s="376">
        <v>1</v>
      </c>
      <c r="G60" s="376"/>
      <c r="H60" s="376"/>
      <c r="I60" s="179">
        <v>5</v>
      </c>
      <c r="J60" s="43" t="s">
        <v>592</v>
      </c>
      <c r="K60" s="44" t="s">
        <v>593</v>
      </c>
      <c r="L60" s="45" t="s">
        <v>300</v>
      </c>
      <c r="M60" s="46" t="s">
        <v>254</v>
      </c>
      <c r="N60" s="376"/>
      <c r="O60" s="376">
        <v>1</v>
      </c>
      <c r="P60" s="376"/>
      <c r="Q60" s="376"/>
    </row>
    <row r="61" spans="1:17" ht="18.75" customHeight="1">
      <c r="A61" s="43" t="s">
        <v>308</v>
      </c>
      <c r="B61" s="44" t="s">
        <v>501</v>
      </c>
      <c r="C61" s="45" t="s">
        <v>307</v>
      </c>
      <c r="D61" s="46" t="s">
        <v>456</v>
      </c>
      <c r="E61" s="376"/>
      <c r="F61" s="376">
        <v>1</v>
      </c>
      <c r="G61" s="376"/>
      <c r="H61" s="376"/>
      <c r="I61" s="179">
        <v>6</v>
      </c>
      <c r="J61" s="43" t="s">
        <v>562</v>
      </c>
      <c r="K61" s="44" t="s">
        <v>563</v>
      </c>
      <c r="L61" s="45" t="s">
        <v>307</v>
      </c>
      <c r="M61" s="46" t="s">
        <v>454</v>
      </c>
      <c r="N61" s="181"/>
      <c r="O61" s="377">
        <v>1</v>
      </c>
      <c r="P61" s="376"/>
      <c r="Q61" s="376"/>
    </row>
    <row r="62" spans="1:17" ht="18.75" customHeight="1">
      <c r="A62" s="131"/>
      <c r="B62" s="126"/>
      <c r="C62" s="128"/>
      <c r="D62" s="129"/>
      <c r="E62" s="376"/>
      <c r="F62" s="376"/>
      <c r="G62" s="376"/>
      <c r="H62" s="376"/>
      <c r="I62" s="179">
        <v>7</v>
      </c>
      <c r="J62" s="131"/>
      <c r="K62" s="126"/>
      <c r="L62" s="128"/>
      <c r="M62" s="129"/>
      <c r="N62" s="376"/>
      <c r="O62" s="376"/>
      <c r="P62" s="376"/>
      <c r="Q62" s="376"/>
    </row>
    <row r="63" spans="1:17" ht="18.75" customHeight="1">
      <c r="A63" s="131"/>
      <c r="B63" s="126"/>
      <c r="C63" s="128"/>
      <c r="D63" s="129"/>
      <c r="E63" s="376"/>
      <c r="F63" s="376"/>
      <c r="G63" s="376"/>
      <c r="H63" s="376"/>
      <c r="I63" s="182">
        <v>8</v>
      </c>
      <c r="J63" s="131"/>
      <c r="K63" s="126"/>
      <c r="L63" s="128"/>
      <c r="M63" s="129"/>
      <c r="N63" s="376"/>
      <c r="O63" s="376"/>
      <c r="P63" s="376"/>
      <c r="Q63" s="376"/>
    </row>
    <row r="64" spans="1:17" ht="18.75" customHeight="1">
      <c r="A64" s="131"/>
      <c r="B64" s="126"/>
      <c r="C64" s="128"/>
      <c r="D64" s="129"/>
      <c r="E64" s="376"/>
      <c r="F64" s="376"/>
      <c r="G64" s="376"/>
      <c r="H64" s="376"/>
      <c r="I64" s="179">
        <v>9</v>
      </c>
      <c r="J64" s="131"/>
      <c r="K64" s="126"/>
      <c r="L64" s="128"/>
      <c r="M64" s="129"/>
      <c r="N64" s="376"/>
      <c r="O64" s="376"/>
      <c r="P64" s="376"/>
      <c r="Q64" s="376"/>
    </row>
    <row r="65" spans="1:17" ht="18.75" customHeight="1">
      <c r="A65" s="131"/>
      <c r="B65" s="126"/>
      <c r="C65" s="128"/>
      <c r="D65" s="129"/>
      <c r="E65" s="376"/>
      <c r="F65" s="376"/>
      <c r="G65" s="376"/>
      <c r="H65" s="376"/>
      <c r="I65" s="179">
        <v>10</v>
      </c>
      <c r="J65" s="295" t="s">
        <v>384</v>
      </c>
      <c r="K65" s="127" t="s">
        <v>385</v>
      </c>
      <c r="L65" s="296" t="s">
        <v>332</v>
      </c>
      <c r="M65" s="297" t="s">
        <v>254</v>
      </c>
      <c r="N65" s="376"/>
      <c r="O65" s="376"/>
      <c r="P65" s="376"/>
      <c r="Q65" s="376">
        <v>1</v>
      </c>
    </row>
    <row r="66" spans="1:17" ht="18.75" customHeight="1">
      <c r="A66" s="131"/>
      <c r="B66" s="126"/>
      <c r="C66" s="128"/>
      <c r="D66" s="129"/>
      <c r="E66" s="376"/>
      <c r="F66" s="376"/>
      <c r="G66" s="376"/>
      <c r="H66" s="376"/>
      <c r="I66" s="179">
        <v>11</v>
      </c>
      <c r="J66" s="295" t="s">
        <v>536</v>
      </c>
      <c r="K66" s="127" t="s">
        <v>537</v>
      </c>
      <c r="L66" s="296" t="str">
        <f>'[8]2 crit.10m'!$K$4</f>
        <v>276</v>
      </c>
      <c r="M66" s="297" t="s">
        <v>454</v>
      </c>
      <c r="N66" s="376"/>
      <c r="O66" s="376"/>
      <c r="P66" s="376"/>
      <c r="Q66" s="376">
        <v>1</v>
      </c>
    </row>
    <row r="67" spans="1:17" ht="18.75" customHeight="1">
      <c r="A67" s="131"/>
      <c r="B67" s="128"/>
      <c r="C67" s="128"/>
      <c r="D67" s="129"/>
      <c r="E67" s="376"/>
      <c r="F67" s="376"/>
      <c r="G67" s="376"/>
      <c r="H67" s="376"/>
      <c r="I67" s="179">
        <v>12</v>
      </c>
      <c r="J67" s="295" t="s">
        <v>261</v>
      </c>
      <c r="K67" s="127" t="s">
        <v>262</v>
      </c>
      <c r="L67" s="296" t="str">
        <f>'[7]1er crit.10m'!$K$4</f>
        <v>276</v>
      </c>
      <c r="M67" s="297" t="s">
        <v>456</v>
      </c>
      <c r="N67" s="376"/>
      <c r="O67" s="376"/>
      <c r="P67" s="376"/>
      <c r="Q67" s="376">
        <v>1</v>
      </c>
    </row>
    <row r="68" spans="1:17" ht="18.75" customHeight="1">
      <c r="A68" s="131"/>
      <c r="B68" s="128"/>
      <c r="C68" s="128"/>
      <c r="D68" s="129"/>
      <c r="E68" s="376"/>
      <c r="F68" s="376"/>
      <c r="G68" s="376"/>
      <c r="H68" s="376"/>
      <c r="I68" s="179">
        <v>13</v>
      </c>
      <c r="J68" s="305" t="s">
        <v>303</v>
      </c>
      <c r="K68" s="152" t="s">
        <v>269</v>
      </c>
      <c r="L68" s="306" t="s">
        <v>301</v>
      </c>
      <c r="M68" s="307" t="s">
        <v>254</v>
      </c>
      <c r="N68" s="376"/>
      <c r="O68" s="376"/>
      <c r="P68" s="376"/>
      <c r="Q68" s="376">
        <v>1</v>
      </c>
    </row>
    <row r="69" spans="1:17" ht="18.75" customHeight="1">
      <c r="A69" s="131"/>
      <c r="B69" s="126"/>
      <c r="C69" s="128"/>
      <c r="D69" s="129"/>
      <c r="E69" s="376"/>
      <c r="F69" s="376"/>
      <c r="G69" s="376"/>
      <c r="H69" s="376"/>
      <c r="I69" s="179">
        <v>14</v>
      </c>
      <c r="J69" s="305" t="s">
        <v>303</v>
      </c>
      <c r="K69" s="152" t="s">
        <v>408</v>
      </c>
      <c r="L69" s="306" t="s">
        <v>301</v>
      </c>
      <c r="M69" s="307" t="s">
        <v>456</v>
      </c>
      <c r="N69" s="376"/>
      <c r="O69" s="376"/>
      <c r="P69" s="376"/>
      <c r="Q69" s="376">
        <v>1</v>
      </c>
    </row>
    <row r="70" spans="1:17" ht="18.75" customHeight="1">
      <c r="A70" s="127" t="s">
        <v>489</v>
      </c>
      <c r="B70" s="127" t="s">
        <v>286</v>
      </c>
      <c r="C70" s="296" t="s">
        <v>300</v>
      </c>
      <c r="D70" s="297" t="s">
        <v>259</v>
      </c>
      <c r="E70" s="376"/>
      <c r="F70" s="376"/>
      <c r="G70" s="376"/>
      <c r="H70" s="376">
        <v>1</v>
      </c>
      <c r="I70" s="179">
        <v>15</v>
      </c>
      <c r="J70" s="298" t="s">
        <v>504</v>
      </c>
      <c r="K70" s="134" t="s">
        <v>310</v>
      </c>
      <c r="L70" s="299" t="s">
        <v>311</v>
      </c>
      <c r="M70" s="134" t="s">
        <v>456</v>
      </c>
      <c r="N70" s="376"/>
      <c r="O70" s="376"/>
      <c r="P70" s="376"/>
      <c r="Q70" s="376">
        <v>1</v>
      </c>
    </row>
    <row r="71" spans="1:17" ht="18.75" customHeight="1">
      <c r="A71" s="298" t="s">
        <v>281</v>
      </c>
      <c r="B71" s="134" t="s">
        <v>449</v>
      </c>
      <c r="C71" s="299" t="s">
        <v>311</v>
      </c>
      <c r="D71" s="134" t="s">
        <v>254</v>
      </c>
      <c r="E71" s="376"/>
      <c r="F71" s="376"/>
      <c r="G71" s="376"/>
      <c r="H71" s="376">
        <v>1</v>
      </c>
      <c r="I71" s="179">
        <v>16</v>
      </c>
      <c r="J71" s="375" t="s">
        <v>560</v>
      </c>
      <c r="K71" s="134" t="s">
        <v>619</v>
      </c>
      <c r="L71" s="299" t="s">
        <v>311</v>
      </c>
      <c r="M71" s="134" t="s">
        <v>561</v>
      </c>
      <c r="N71" s="376"/>
      <c r="O71" s="376"/>
      <c r="P71" s="376"/>
      <c r="Q71" s="376">
        <v>1</v>
      </c>
    </row>
    <row r="72" spans="1:17" ht="18.75" customHeight="1">
      <c r="A72" s="295" t="s">
        <v>567</v>
      </c>
      <c r="B72" s="127" t="s">
        <v>568</v>
      </c>
      <c r="C72" s="296" t="s">
        <v>325</v>
      </c>
      <c r="D72" s="297" t="s">
        <v>254</v>
      </c>
      <c r="E72" s="376"/>
      <c r="F72" s="376"/>
      <c r="G72" s="376"/>
      <c r="H72" s="376">
        <v>1</v>
      </c>
      <c r="I72" s="179">
        <v>17</v>
      </c>
      <c r="J72" s="298" t="s">
        <v>281</v>
      </c>
      <c r="K72" s="134" t="s">
        <v>310</v>
      </c>
      <c r="L72" s="299" t="s">
        <v>311</v>
      </c>
      <c r="M72" s="134" t="s">
        <v>456</v>
      </c>
      <c r="N72" s="376"/>
      <c r="O72" s="376"/>
      <c r="P72" s="179"/>
      <c r="Q72" s="376">
        <v>1</v>
      </c>
    </row>
    <row r="73" spans="1:17" ht="18.75" customHeight="1">
      <c r="A73" s="320" t="s">
        <v>534</v>
      </c>
      <c r="B73" s="321" t="s">
        <v>535</v>
      </c>
      <c r="C73" s="322" t="s">
        <v>325</v>
      </c>
      <c r="D73" s="153" t="s">
        <v>254</v>
      </c>
      <c r="E73" s="376"/>
      <c r="F73" s="376"/>
      <c r="G73" s="376"/>
      <c r="H73" s="376">
        <v>1</v>
      </c>
      <c r="I73" s="179">
        <v>18</v>
      </c>
      <c r="J73" s="295" t="s">
        <v>299</v>
      </c>
      <c r="K73" s="127" t="s">
        <v>396</v>
      </c>
      <c r="L73" s="296" t="s">
        <v>325</v>
      </c>
      <c r="M73" s="297" t="s">
        <v>259</v>
      </c>
      <c r="N73" s="376"/>
      <c r="O73" s="376"/>
      <c r="P73" s="376"/>
      <c r="Q73" s="376">
        <v>1</v>
      </c>
    </row>
    <row r="74" spans="1:17" ht="18.75" customHeight="1">
      <c r="A74" s="295" t="s">
        <v>572</v>
      </c>
      <c r="B74" s="127" t="s">
        <v>571</v>
      </c>
      <c r="C74" s="296" t="s">
        <v>317</v>
      </c>
      <c r="D74" s="127" t="s">
        <v>543</v>
      </c>
      <c r="E74" s="376"/>
      <c r="F74" s="376"/>
      <c r="G74" s="376"/>
      <c r="H74" s="376">
        <v>1</v>
      </c>
      <c r="I74" s="179">
        <v>19</v>
      </c>
      <c r="J74" s="317" t="s">
        <v>208</v>
      </c>
      <c r="K74" s="318" t="s">
        <v>272</v>
      </c>
      <c r="L74" s="319" t="s">
        <v>235</v>
      </c>
      <c r="M74" s="318" t="s">
        <v>254</v>
      </c>
      <c r="N74" s="376"/>
      <c r="O74" s="376"/>
      <c r="P74" s="376"/>
      <c r="Q74" s="376">
        <v>1</v>
      </c>
    </row>
    <row r="75" spans="1:17" ht="18.75" customHeight="1">
      <c r="A75" s="68"/>
      <c r="B75" s="41"/>
      <c r="C75" s="49"/>
      <c r="D75" s="41"/>
      <c r="E75" s="376"/>
      <c r="F75" s="376"/>
      <c r="G75" s="376"/>
      <c r="H75" s="376"/>
      <c r="I75" s="179">
        <v>20</v>
      </c>
      <c r="J75" s="131"/>
      <c r="K75" s="126"/>
      <c r="L75" s="128"/>
      <c r="M75" s="172"/>
      <c r="N75" s="376"/>
      <c r="O75" s="376"/>
      <c r="P75" s="376"/>
      <c r="Q75" s="376"/>
    </row>
    <row r="76" spans="1:17" ht="18.75" customHeight="1">
      <c r="A76" s="17"/>
      <c r="B76" s="17"/>
      <c r="C76" s="17"/>
      <c r="D76" s="17"/>
      <c r="E76" s="17"/>
      <c r="F76" s="17"/>
      <c r="G76" s="17"/>
      <c r="H76" s="17"/>
      <c r="I76" s="202">
        <v>21</v>
      </c>
      <c r="J76" s="17"/>
      <c r="K76" s="17"/>
      <c r="L76" s="114"/>
      <c r="M76" s="17"/>
      <c r="N76" s="17"/>
      <c r="O76" s="17"/>
      <c r="P76" s="17"/>
      <c r="Q76" s="17"/>
    </row>
    <row r="77" spans="1:17" ht="18.75" customHeight="1">
      <c r="A77" s="114"/>
      <c r="B77" s="145"/>
      <c r="C77" s="146"/>
      <c r="D77" s="147"/>
      <c r="E77" s="147"/>
      <c r="F77" s="147"/>
      <c r="G77" s="147"/>
      <c r="H77" s="147"/>
      <c r="I77" s="147"/>
      <c r="J77" s="114"/>
      <c r="K77" s="145"/>
      <c r="L77" s="145"/>
      <c r="M77" s="147"/>
      <c r="N77" s="147"/>
      <c r="O77" s="147"/>
      <c r="P77" s="147"/>
      <c r="Q77" s="147"/>
    </row>
    <row r="78" spans="1:17" s="4" customFormat="1" ht="26.25" customHeight="1">
      <c r="A78" s="431" t="s">
        <v>137</v>
      </c>
      <c r="B78" s="432"/>
      <c r="C78" s="440"/>
      <c r="D78" s="30">
        <f>SUM(E78:H78)</f>
        <v>11</v>
      </c>
      <c r="E78" s="30">
        <f>SUM(E56:E75)</f>
        <v>0</v>
      </c>
      <c r="F78" s="30">
        <f>SUM(F56:F75)</f>
        <v>6</v>
      </c>
      <c r="G78" s="30">
        <f>SUM(G56:G75)</f>
        <v>0</v>
      </c>
      <c r="H78" s="30">
        <f>SUM(H56:H75)</f>
        <v>5</v>
      </c>
      <c r="I78" s="30"/>
      <c r="J78" s="431" t="s">
        <v>137</v>
      </c>
      <c r="K78" s="432"/>
      <c r="L78" s="432"/>
      <c r="M78" s="30">
        <f>SUM(N78:Q78)</f>
        <v>15</v>
      </c>
      <c r="N78" s="30">
        <f>SUM(N56:N75)</f>
        <v>0</v>
      </c>
      <c r="O78" s="30">
        <f>SUM(O56:O75)</f>
        <v>5</v>
      </c>
      <c r="P78" s="30">
        <f>SUM(P56:P75)</f>
        <v>0</v>
      </c>
      <c r="Q78" s="30">
        <f>SUM(Q56:Q75)</f>
        <v>10</v>
      </c>
    </row>
    <row r="79" spans="1:17" s="10" customFormat="1" ht="18.75" customHeight="1">
      <c r="A79" s="21" t="s">
        <v>16</v>
      </c>
      <c r="B79" s="21" t="s">
        <v>611</v>
      </c>
      <c r="C79" s="439" t="s">
        <v>125</v>
      </c>
      <c r="D79" s="439"/>
      <c r="E79" s="439"/>
      <c r="F79" s="439"/>
      <c r="G79" s="439"/>
      <c r="H79" s="439"/>
      <c r="I79" s="21"/>
      <c r="J79" s="21" t="s">
        <v>232</v>
      </c>
      <c r="K79" s="156" t="s">
        <v>614</v>
      </c>
      <c r="L79" s="439" t="s">
        <v>612</v>
      </c>
      <c r="M79" s="439"/>
      <c r="N79" s="439"/>
      <c r="O79" s="439"/>
      <c r="P79" s="439">
        <v>2022</v>
      </c>
      <c r="Q79" s="439"/>
    </row>
    <row r="80" spans="1:17" s="4" customFormat="1" ht="15.75">
      <c r="A80" s="185" t="s">
        <v>82</v>
      </c>
      <c r="B80" s="186">
        <v>44912</v>
      </c>
      <c r="C80" s="187" t="s">
        <v>127</v>
      </c>
      <c r="D80" s="187" t="s">
        <v>502</v>
      </c>
      <c r="E80" s="428" t="s">
        <v>231</v>
      </c>
      <c r="F80" s="429"/>
      <c r="G80" s="429"/>
      <c r="H80" s="430"/>
      <c r="I80" s="188"/>
      <c r="J80" s="185"/>
      <c r="K80" s="186"/>
      <c r="L80" s="187"/>
      <c r="M80" s="187"/>
      <c r="N80" s="428"/>
      <c r="O80" s="429"/>
      <c r="P80" s="429"/>
      <c r="Q80" s="430"/>
    </row>
    <row r="81" spans="1:17" ht="27.75">
      <c r="A81" s="6" t="s">
        <v>0</v>
      </c>
      <c r="B81" s="6" t="s">
        <v>1</v>
      </c>
      <c r="C81" s="6" t="s">
        <v>227</v>
      </c>
      <c r="D81" s="22" t="s">
        <v>3</v>
      </c>
      <c r="E81" s="22" t="s">
        <v>8</v>
      </c>
      <c r="F81" s="22" t="s">
        <v>228</v>
      </c>
      <c r="G81" s="22" t="s">
        <v>6</v>
      </c>
      <c r="H81" s="22" t="s">
        <v>229</v>
      </c>
      <c r="I81" s="22"/>
      <c r="J81" s="6" t="s">
        <v>0</v>
      </c>
      <c r="K81" s="6" t="s">
        <v>1</v>
      </c>
      <c r="L81" s="113" t="s">
        <v>17</v>
      </c>
      <c r="M81" s="22" t="s">
        <v>3</v>
      </c>
      <c r="N81" s="22" t="s">
        <v>8</v>
      </c>
      <c r="O81" s="22" t="s">
        <v>228</v>
      </c>
      <c r="P81" s="22" t="s">
        <v>6</v>
      </c>
      <c r="Q81" s="22" t="s">
        <v>229</v>
      </c>
    </row>
    <row r="82" spans="1:17" ht="18.75" customHeight="1">
      <c r="A82" s="101"/>
      <c r="B82" s="99"/>
      <c r="C82" s="100"/>
      <c r="D82" s="56"/>
      <c r="E82" s="5"/>
      <c r="F82" s="5"/>
      <c r="G82" s="5"/>
      <c r="H82" s="5"/>
      <c r="I82" s="179">
        <v>1</v>
      </c>
      <c r="J82" s="53"/>
      <c r="K82" s="54"/>
      <c r="L82" s="55"/>
      <c r="M82" s="56"/>
      <c r="N82" s="5"/>
      <c r="O82" s="5"/>
      <c r="P82" s="5"/>
      <c r="Q82" s="5"/>
    </row>
    <row r="83" spans="1:17" ht="18.75" customHeight="1">
      <c r="A83" s="76"/>
      <c r="B83" s="77"/>
      <c r="C83" s="78"/>
      <c r="D83" s="46"/>
      <c r="E83" s="12"/>
      <c r="F83" s="12"/>
      <c r="G83" s="12"/>
      <c r="H83" s="12"/>
      <c r="I83" s="179">
        <v>2</v>
      </c>
      <c r="J83" s="76"/>
      <c r="K83" s="77"/>
      <c r="L83" s="78"/>
      <c r="M83" s="3"/>
      <c r="N83" s="3"/>
      <c r="O83" s="3"/>
      <c r="P83" s="3"/>
      <c r="Q83" s="3"/>
    </row>
    <row r="84" spans="1:17" ht="18.75" customHeight="1">
      <c r="A84" s="101"/>
      <c r="B84" s="99"/>
      <c r="C84" s="100"/>
      <c r="D84" s="56"/>
      <c r="E84" s="5"/>
      <c r="F84" s="5"/>
      <c r="G84" s="5"/>
      <c r="H84" s="5"/>
      <c r="I84" s="181">
        <v>3</v>
      </c>
      <c r="J84" s="99"/>
      <c r="K84" s="99"/>
      <c r="L84" s="100"/>
      <c r="M84" s="5"/>
      <c r="N84" s="5"/>
      <c r="O84" s="5"/>
      <c r="P84" s="5"/>
      <c r="Q84" s="5"/>
    </row>
    <row r="85" spans="1:17" ht="18.75" customHeight="1">
      <c r="A85" s="76"/>
      <c r="B85" s="77"/>
      <c r="C85" s="78"/>
      <c r="D85" s="46"/>
      <c r="E85" s="12"/>
      <c r="F85" s="12"/>
      <c r="G85" s="12"/>
      <c r="H85" s="12"/>
      <c r="I85" s="181">
        <v>4</v>
      </c>
      <c r="J85" s="76"/>
      <c r="K85" s="77"/>
      <c r="L85" s="78"/>
      <c r="M85" s="3"/>
      <c r="N85" s="3"/>
      <c r="O85" s="3"/>
      <c r="P85" s="3"/>
      <c r="Q85" s="3"/>
    </row>
    <row r="86" spans="1:17" ht="18.75" customHeight="1">
      <c r="A86" s="101"/>
      <c r="B86" s="99"/>
      <c r="C86" s="100"/>
      <c r="D86" s="56"/>
      <c r="E86" s="5"/>
      <c r="F86" s="5"/>
      <c r="G86" s="5"/>
      <c r="H86" s="5"/>
      <c r="I86" s="179">
        <v>5</v>
      </c>
      <c r="J86" s="101"/>
      <c r="K86" s="99"/>
      <c r="L86" s="100"/>
      <c r="M86" s="56"/>
      <c r="N86" s="5"/>
      <c r="O86" s="5"/>
      <c r="P86" s="5"/>
      <c r="Q86" s="5"/>
    </row>
    <row r="87" spans="1:17" ht="18.75" customHeight="1">
      <c r="A87" s="88"/>
      <c r="B87" s="44"/>
      <c r="C87" s="45"/>
      <c r="D87" s="46"/>
      <c r="E87" s="12"/>
      <c r="F87" s="12"/>
      <c r="G87" s="12"/>
      <c r="H87" s="12"/>
      <c r="I87" s="179">
        <v>6</v>
      </c>
      <c r="J87" s="76"/>
      <c r="K87" s="77"/>
      <c r="L87" s="78"/>
      <c r="M87" s="46"/>
      <c r="N87" s="3"/>
      <c r="O87" s="3"/>
      <c r="P87" s="3"/>
      <c r="Q87" s="3"/>
    </row>
    <row r="88" spans="1:17" ht="18.75" customHeight="1">
      <c r="A88" s="101"/>
      <c r="B88" s="99"/>
      <c r="C88" s="100"/>
      <c r="D88" s="56"/>
      <c r="E88" s="5"/>
      <c r="F88" s="5"/>
      <c r="G88" s="5"/>
      <c r="H88" s="5"/>
      <c r="I88" s="179">
        <v>7</v>
      </c>
      <c r="J88" s="101"/>
      <c r="K88" s="99"/>
      <c r="L88" s="100"/>
      <c r="M88" s="5"/>
      <c r="N88" s="5"/>
      <c r="O88" s="5"/>
      <c r="P88" s="5"/>
      <c r="Q88" s="5"/>
    </row>
    <row r="89" spans="1:17" ht="18.75" customHeight="1">
      <c r="A89" s="347"/>
      <c r="B89" s="348"/>
      <c r="C89" s="78"/>
      <c r="D89" s="46"/>
      <c r="E89" s="12"/>
      <c r="F89" s="12"/>
      <c r="G89" s="12"/>
      <c r="H89" s="12"/>
      <c r="I89" s="182">
        <v>8</v>
      </c>
      <c r="J89" s="76"/>
      <c r="K89" s="77"/>
      <c r="L89" s="78"/>
      <c r="M89" s="46"/>
      <c r="N89" s="12"/>
      <c r="O89" s="12"/>
      <c r="P89" s="12"/>
      <c r="Q89" s="12"/>
    </row>
    <row r="90" spans="1:17" ht="18.75" customHeight="1">
      <c r="A90" s="101"/>
      <c r="B90" s="99"/>
      <c r="C90" s="100"/>
      <c r="D90" s="56"/>
      <c r="E90" s="5"/>
      <c r="F90" s="5"/>
      <c r="G90" s="5"/>
      <c r="H90" s="5"/>
      <c r="I90" s="179">
        <v>9</v>
      </c>
      <c r="J90" s="101"/>
      <c r="K90" s="99"/>
      <c r="L90" s="100"/>
      <c r="M90" s="5"/>
      <c r="N90" s="5"/>
      <c r="O90" s="5"/>
      <c r="P90" s="5"/>
      <c r="Q90" s="5"/>
    </row>
    <row r="91" spans="1:17" ht="18.75" customHeight="1">
      <c r="A91" s="76"/>
      <c r="B91" s="77"/>
      <c r="C91" s="78"/>
      <c r="D91" s="46"/>
      <c r="E91" s="12"/>
      <c r="F91" s="12"/>
      <c r="G91" s="12"/>
      <c r="H91" s="12"/>
      <c r="I91" s="179">
        <v>10</v>
      </c>
      <c r="J91" s="76"/>
      <c r="K91" s="77"/>
      <c r="L91" s="78"/>
      <c r="M91" s="3"/>
      <c r="N91" s="12"/>
      <c r="O91" s="12"/>
      <c r="P91" s="12"/>
      <c r="Q91" s="12"/>
    </row>
    <row r="92" spans="1:17" ht="18.75" customHeight="1">
      <c r="A92" s="5"/>
      <c r="B92" s="5"/>
      <c r="C92" s="5"/>
      <c r="D92" s="5"/>
      <c r="E92" s="5"/>
      <c r="F92" s="5"/>
      <c r="G92" s="5"/>
      <c r="H92" s="5"/>
      <c r="I92" s="179">
        <v>11</v>
      </c>
      <c r="J92" s="101"/>
      <c r="K92" s="99"/>
      <c r="L92" s="100"/>
      <c r="M92" s="5"/>
      <c r="N92" s="5"/>
      <c r="O92" s="5"/>
      <c r="P92" s="5"/>
      <c r="Q92" s="5"/>
    </row>
    <row r="93" spans="1:17" ht="18.75" customHeight="1">
      <c r="A93" s="12"/>
      <c r="B93" s="12"/>
      <c r="C93" s="12"/>
      <c r="D93" s="12"/>
      <c r="E93" s="12"/>
      <c r="F93" s="12"/>
      <c r="G93" s="12"/>
      <c r="H93" s="12"/>
      <c r="I93" s="179">
        <v>12</v>
      </c>
      <c r="J93" s="43"/>
      <c r="K93" s="44"/>
      <c r="L93" s="45"/>
      <c r="M93" s="12"/>
      <c r="N93" s="12"/>
      <c r="O93" s="12"/>
      <c r="P93" s="12"/>
      <c r="Q93" s="12"/>
    </row>
    <row r="94" spans="1:17" ht="18.75" customHeight="1">
      <c r="A94" s="5"/>
      <c r="B94" s="5"/>
      <c r="C94" s="5"/>
      <c r="D94" s="5"/>
      <c r="E94" s="5"/>
      <c r="F94" s="5"/>
      <c r="G94" s="5"/>
      <c r="H94" s="5"/>
      <c r="I94" s="179">
        <v>13</v>
      </c>
      <c r="J94" s="101"/>
      <c r="K94" s="99"/>
      <c r="L94" s="100"/>
      <c r="M94" s="5"/>
      <c r="N94" s="5"/>
      <c r="O94" s="5"/>
      <c r="P94" s="5"/>
      <c r="Q94" s="5"/>
    </row>
    <row r="95" spans="1:17" ht="18.75" customHeight="1">
      <c r="A95" s="88"/>
      <c r="B95" s="44"/>
      <c r="C95" s="45"/>
      <c r="D95" s="46"/>
      <c r="E95" s="12"/>
      <c r="F95" s="12"/>
      <c r="G95" s="12"/>
      <c r="H95" s="12"/>
      <c r="I95" s="179">
        <v>14</v>
      </c>
      <c r="J95" s="76"/>
      <c r="K95" s="77"/>
      <c r="L95" s="78"/>
      <c r="M95" s="3"/>
      <c r="N95" s="12"/>
      <c r="O95" s="12"/>
      <c r="P95" s="12"/>
      <c r="Q95" s="12"/>
    </row>
    <row r="96" spans="1:17" ht="18.75" customHeight="1">
      <c r="A96" s="101"/>
      <c r="B96" s="99"/>
      <c r="C96" s="100"/>
      <c r="D96" s="56"/>
      <c r="E96" s="5"/>
      <c r="F96" s="5"/>
      <c r="G96" s="5"/>
      <c r="H96" s="5"/>
      <c r="I96" s="179">
        <v>15</v>
      </c>
      <c r="J96" s="99"/>
      <c r="K96" s="99"/>
      <c r="L96" s="100"/>
      <c r="M96" s="5"/>
      <c r="N96" s="5"/>
      <c r="O96" s="5"/>
      <c r="P96" s="5"/>
      <c r="Q96" s="5"/>
    </row>
    <row r="97" spans="1:17" ht="18.75" customHeight="1">
      <c r="A97" s="76"/>
      <c r="B97" s="77"/>
      <c r="C97" s="78"/>
      <c r="D97" s="46"/>
      <c r="E97" s="12"/>
      <c r="F97" s="12"/>
      <c r="G97" s="12"/>
      <c r="H97" s="12"/>
      <c r="I97" s="179">
        <v>16</v>
      </c>
      <c r="J97" s="76"/>
      <c r="K97" s="77"/>
      <c r="L97" s="78"/>
      <c r="M97" s="46"/>
      <c r="N97" s="12"/>
      <c r="O97" s="12"/>
      <c r="P97" s="12"/>
      <c r="Q97" s="12"/>
    </row>
    <row r="98" spans="1:17" ht="18.75" customHeight="1">
      <c r="A98" s="64"/>
      <c r="B98" s="52"/>
      <c r="C98" s="57"/>
      <c r="D98" s="56"/>
      <c r="E98" s="5"/>
      <c r="F98" s="5"/>
      <c r="G98" s="5"/>
      <c r="H98" s="5"/>
      <c r="I98" s="179">
        <v>17</v>
      </c>
      <c r="J98" s="101"/>
      <c r="K98" s="99"/>
      <c r="L98" s="100"/>
      <c r="M98" s="56"/>
      <c r="N98" s="5"/>
      <c r="O98" s="5"/>
      <c r="P98" s="5"/>
      <c r="Q98" s="5"/>
    </row>
    <row r="99" spans="1:17" ht="18.75" customHeight="1">
      <c r="A99" s="76"/>
      <c r="B99" s="77"/>
      <c r="C99" s="78"/>
      <c r="D99" s="77"/>
      <c r="E99" s="3"/>
      <c r="F99" s="3"/>
      <c r="G99" s="3"/>
      <c r="H99" s="3"/>
      <c r="I99" s="179">
        <v>18</v>
      </c>
      <c r="J99" s="65"/>
      <c r="K99" s="50"/>
      <c r="L99" s="58"/>
      <c r="M99" s="41"/>
      <c r="N99" s="3"/>
      <c r="O99" s="3"/>
      <c r="P99" s="3"/>
      <c r="Q99" s="3"/>
    </row>
    <row r="100" spans="1:17" ht="18.75" customHeight="1">
      <c r="A100" s="5"/>
      <c r="B100" s="5"/>
      <c r="C100" s="5"/>
      <c r="D100" s="5"/>
      <c r="E100" s="5"/>
      <c r="F100" s="5"/>
      <c r="G100" s="5"/>
      <c r="H100" s="5"/>
      <c r="I100" s="179">
        <v>19</v>
      </c>
      <c r="J100" s="64"/>
      <c r="K100" s="52"/>
      <c r="L100" s="57"/>
      <c r="M100" s="56"/>
      <c r="N100" s="5"/>
      <c r="O100" s="5"/>
      <c r="P100" s="5"/>
      <c r="Q100" s="5"/>
    </row>
    <row r="101" spans="1:17" ht="18.75" customHeight="1">
      <c r="A101" s="68"/>
      <c r="B101" s="41"/>
      <c r="C101" s="49"/>
      <c r="D101" s="41"/>
      <c r="E101" s="12"/>
      <c r="F101" s="12"/>
      <c r="G101" s="12"/>
      <c r="H101" s="12"/>
      <c r="I101" s="179">
        <v>20</v>
      </c>
      <c r="J101" s="68"/>
      <c r="K101" s="41"/>
      <c r="L101" s="49"/>
      <c r="M101" s="41"/>
      <c r="N101" s="12"/>
      <c r="O101" s="12"/>
      <c r="P101" s="12"/>
      <c r="Q101" s="12"/>
    </row>
    <row r="102" spans="1:17" ht="18.75" customHeight="1">
      <c r="A102" s="12"/>
      <c r="B102" s="12"/>
      <c r="C102" s="12"/>
      <c r="D102" s="12"/>
      <c r="E102" s="12"/>
      <c r="F102" s="12"/>
      <c r="G102" s="12"/>
      <c r="H102" s="12"/>
      <c r="I102" s="179">
        <v>21</v>
      </c>
      <c r="J102" s="12"/>
      <c r="K102" s="12"/>
      <c r="L102" s="323"/>
      <c r="M102" s="12"/>
      <c r="N102" s="12"/>
      <c r="O102" s="12"/>
      <c r="P102" s="12"/>
      <c r="Q102" s="12"/>
    </row>
    <row r="103" spans="1:17" ht="18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14"/>
      <c r="M103" s="17"/>
      <c r="N103" s="17"/>
      <c r="O103" s="17"/>
      <c r="P103" s="17"/>
      <c r="Q103" s="17"/>
    </row>
    <row r="104" spans="1:17" s="4" customFormat="1" ht="26.25" customHeight="1">
      <c r="A104" s="431" t="s">
        <v>137</v>
      </c>
      <c r="B104" s="432"/>
      <c r="C104" s="440"/>
      <c r="D104" s="30">
        <f>SUM(E104:H104)</f>
        <v>0</v>
      </c>
      <c r="E104" s="30">
        <f>SUM(E82:E101)</f>
        <v>0</v>
      </c>
      <c r="F104" s="30">
        <f>SUM(F82:F101)</f>
        <v>0</v>
      </c>
      <c r="G104" s="30">
        <f>SUM(G82:G101)</f>
        <v>0</v>
      </c>
      <c r="H104" s="30">
        <f>SUM(H82:H101)</f>
        <v>0</v>
      </c>
      <c r="I104" s="30"/>
      <c r="J104" s="431" t="s">
        <v>137</v>
      </c>
      <c r="K104" s="432"/>
      <c r="L104" s="432"/>
      <c r="M104" s="30">
        <f>SUM(N104:Q104)</f>
        <v>0</v>
      </c>
      <c r="N104" s="30">
        <f>SUM(N82:N101)</f>
        <v>0</v>
      </c>
      <c r="O104" s="30">
        <f>SUM(O82:O101)</f>
        <v>0</v>
      </c>
      <c r="P104" s="30">
        <f>SUM(P82:P101)</f>
        <v>0</v>
      </c>
      <c r="Q104" s="30">
        <f>SUM(Q82:Q101)</f>
        <v>0</v>
      </c>
    </row>
    <row r="105" spans="1:17" s="10" customFormat="1" ht="18.75" customHeight="1">
      <c r="A105" s="21" t="s">
        <v>16</v>
      </c>
      <c r="B105" s="21" t="s">
        <v>611</v>
      </c>
      <c r="C105" s="439" t="s">
        <v>125</v>
      </c>
      <c r="D105" s="439"/>
      <c r="E105" s="439"/>
      <c r="F105" s="439"/>
      <c r="G105" s="439"/>
      <c r="H105" s="439"/>
      <c r="I105" s="21"/>
      <c r="J105" s="21" t="s">
        <v>232</v>
      </c>
      <c r="K105" s="156" t="s">
        <v>614</v>
      </c>
      <c r="L105" s="439" t="s">
        <v>612</v>
      </c>
      <c r="M105" s="439"/>
      <c r="N105" s="439"/>
      <c r="O105" s="439"/>
      <c r="P105" s="439">
        <v>2022</v>
      </c>
      <c r="Q105" s="439"/>
    </row>
    <row r="106" spans="1:17" s="4" customFormat="1" ht="21">
      <c r="A106" s="189" t="s">
        <v>27</v>
      </c>
      <c r="B106" s="190">
        <v>44913</v>
      </c>
      <c r="C106" s="191" t="s">
        <v>127</v>
      </c>
      <c r="D106" s="191" t="s">
        <v>532</v>
      </c>
      <c r="E106" s="448" t="s">
        <v>273</v>
      </c>
      <c r="F106" s="449"/>
      <c r="G106" s="449"/>
      <c r="H106" s="450"/>
      <c r="I106" s="192"/>
      <c r="J106" s="189" t="s">
        <v>27</v>
      </c>
      <c r="K106" s="190">
        <v>44913</v>
      </c>
      <c r="L106" s="191" t="s">
        <v>127</v>
      </c>
      <c r="M106" s="191" t="s">
        <v>533</v>
      </c>
      <c r="N106" s="451"/>
      <c r="O106" s="452"/>
      <c r="P106" s="452"/>
      <c r="Q106" s="453"/>
    </row>
    <row r="107" spans="1:17" ht="27.75">
      <c r="A107" s="6" t="s">
        <v>0</v>
      </c>
      <c r="B107" s="6" t="s">
        <v>1</v>
      </c>
      <c r="C107" s="6" t="s">
        <v>227</v>
      </c>
      <c r="D107" s="22" t="s">
        <v>3</v>
      </c>
      <c r="E107" s="22" t="s">
        <v>8</v>
      </c>
      <c r="F107" s="22" t="s">
        <v>228</v>
      </c>
      <c r="G107" s="22" t="s">
        <v>6</v>
      </c>
      <c r="H107" s="22" t="s">
        <v>229</v>
      </c>
      <c r="I107" s="22"/>
      <c r="J107" s="6" t="s">
        <v>0</v>
      </c>
      <c r="K107" s="6" t="s">
        <v>1</v>
      </c>
      <c r="L107" s="113" t="s">
        <v>17</v>
      </c>
      <c r="M107" s="22" t="s">
        <v>3</v>
      </c>
      <c r="N107" s="22" t="s">
        <v>8</v>
      </c>
      <c r="O107" s="22" t="s">
        <v>228</v>
      </c>
      <c r="P107" s="22" t="s">
        <v>6</v>
      </c>
      <c r="Q107" s="22" t="s">
        <v>229</v>
      </c>
    </row>
    <row r="108" spans="1:17" ht="18.75" customHeight="1">
      <c r="A108" s="76"/>
      <c r="B108" s="77"/>
      <c r="C108" s="78"/>
      <c r="D108" s="77"/>
      <c r="E108" s="115"/>
      <c r="F108" s="115"/>
      <c r="G108" s="115"/>
      <c r="H108" s="12"/>
      <c r="I108" s="179">
        <v>1</v>
      </c>
      <c r="J108" s="68" t="s">
        <v>246</v>
      </c>
      <c r="K108" s="41" t="s">
        <v>422</v>
      </c>
      <c r="L108" s="49" t="s">
        <v>235</v>
      </c>
      <c r="M108" s="41" t="s">
        <v>254</v>
      </c>
      <c r="N108" s="12"/>
      <c r="O108" s="12">
        <v>1</v>
      </c>
      <c r="P108" s="12"/>
      <c r="Q108" s="12"/>
    </row>
    <row r="109" spans="1:17" ht="18.75" customHeight="1">
      <c r="A109" s="43"/>
      <c r="B109" s="44"/>
      <c r="C109" s="45"/>
      <c r="D109" s="46"/>
      <c r="E109" s="12"/>
      <c r="F109" s="12"/>
      <c r="G109" s="12"/>
      <c r="H109" s="12"/>
      <c r="I109" s="179">
        <v>2</v>
      </c>
      <c r="J109" s="43" t="s">
        <v>87</v>
      </c>
      <c r="K109" s="44" t="s">
        <v>510</v>
      </c>
      <c r="L109" s="45" t="s">
        <v>322</v>
      </c>
      <c r="M109" s="46" t="s">
        <v>254</v>
      </c>
      <c r="N109" s="12"/>
      <c r="O109" s="12">
        <v>1</v>
      </c>
      <c r="P109" s="12"/>
      <c r="Q109" s="12"/>
    </row>
    <row r="110" spans="1:17" ht="18.75" customHeight="1">
      <c r="A110" s="43"/>
      <c r="B110" s="44"/>
      <c r="C110" s="45"/>
      <c r="D110" s="46"/>
      <c r="E110" s="12"/>
      <c r="F110" s="12"/>
      <c r="G110" s="180"/>
      <c r="H110" s="12"/>
      <c r="I110" s="181">
        <v>3</v>
      </c>
      <c r="J110" s="76" t="s">
        <v>507</v>
      </c>
      <c r="K110" s="77" t="s">
        <v>508</v>
      </c>
      <c r="L110" s="78" t="s">
        <v>311</v>
      </c>
      <c r="M110" s="77" t="s">
        <v>454</v>
      </c>
      <c r="N110" s="12"/>
      <c r="O110" s="12">
        <v>1</v>
      </c>
      <c r="P110" s="12"/>
      <c r="Q110" s="12"/>
    </row>
    <row r="111" spans="1:17" ht="18.75" customHeight="1">
      <c r="A111" s="131"/>
      <c r="B111" s="126"/>
      <c r="C111" s="128"/>
      <c r="D111" s="129"/>
      <c r="E111" s="12"/>
      <c r="F111" s="12"/>
      <c r="G111" s="12"/>
      <c r="H111" s="12"/>
      <c r="I111" s="181">
        <v>4</v>
      </c>
      <c r="J111" s="76" t="s">
        <v>505</v>
      </c>
      <c r="K111" s="77" t="s">
        <v>506</v>
      </c>
      <c r="L111" s="78" t="s">
        <v>311</v>
      </c>
      <c r="M111" s="77" t="s">
        <v>458</v>
      </c>
      <c r="N111" s="12">
        <v>1</v>
      </c>
      <c r="O111" s="12"/>
      <c r="P111" s="12"/>
      <c r="Q111" s="12"/>
    </row>
    <row r="112" spans="1:17" ht="18.75" customHeight="1">
      <c r="A112" s="131"/>
      <c r="B112" s="126"/>
      <c r="C112" s="128"/>
      <c r="D112" s="129"/>
      <c r="E112" s="12"/>
      <c r="F112" s="12"/>
      <c r="G112" s="12"/>
      <c r="H112" s="12"/>
      <c r="I112" s="179">
        <v>5</v>
      </c>
      <c r="J112" s="44" t="s">
        <v>373</v>
      </c>
      <c r="K112" s="44" t="s">
        <v>374</v>
      </c>
      <c r="L112" s="45" t="s">
        <v>300</v>
      </c>
      <c r="M112" s="46" t="s">
        <v>259</v>
      </c>
      <c r="N112" s="12"/>
      <c r="O112" s="12">
        <v>1</v>
      </c>
      <c r="P112" s="12"/>
      <c r="Q112" s="12"/>
    </row>
    <row r="113" spans="1:17" ht="18.75" customHeight="1">
      <c r="A113" s="131"/>
      <c r="B113" s="126"/>
      <c r="C113" s="128"/>
      <c r="D113" s="129"/>
      <c r="E113" s="12"/>
      <c r="F113" s="12"/>
      <c r="G113" s="12"/>
      <c r="H113" s="12"/>
      <c r="I113" s="179">
        <v>6</v>
      </c>
      <c r="J113" s="43" t="s">
        <v>263</v>
      </c>
      <c r="K113" s="44" t="s">
        <v>264</v>
      </c>
      <c r="L113" s="45" t="str">
        <f>'[7]1er crit.10m'!$K$4</f>
        <v>276</v>
      </c>
      <c r="M113" s="46" t="s">
        <v>456</v>
      </c>
      <c r="N113" s="12"/>
      <c r="O113" s="12">
        <v>1</v>
      </c>
      <c r="P113" s="12"/>
      <c r="Q113" s="12"/>
    </row>
    <row r="114" spans="1:17" ht="18.75" customHeight="1">
      <c r="A114" s="12"/>
      <c r="B114" s="12"/>
      <c r="C114" s="12"/>
      <c r="D114" s="12"/>
      <c r="E114" s="12"/>
      <c r="F114" s="12"/>
      <c r="G114" s="12"/>
      <c r="H114" s="12"/>
      <c r="I114" s="179">
        <v>7</v>
      </c>
      <c r="J114" s="43" t="s">
        <v>595</v>
      </c>
      <c r="K114" s="44" t="s">
        <v>596</v>
      </c>
      <c r="L114" s="45" t="s">
        <v>307</v>
      </c>
      <c r="M114" s="46" t="s">
        <v>254</v>
      </c>
      <c r="N114" s="115"/>
      <c r="O114" s="115">
        <v>1</v>
      </c>
      <c r="P114" s="115"/>
      <c r="Q114" s="12"/>
    </row>
    <row r="115" spans="1:17" ht="18.75" customHeight="1">
      <c r="A115" s="212"/>
      <c r="B115" s="213"/>
      <c r="C115" s="214"/>
      <c r="D115" s="172"/>
      <c r="E115" s="115"/>
      <c r="F115" s="115"/>
      <c r="G115" s="115"/>
      <c r="H115" s="115"/>
      <c r="I115" s="182">
        <v>8</v>
      </c>
      <c r="J115" s="131"/>
      <c r="K115" s="126"/>
      <c r="L115" s="128"/>
      <c r="M115" s="172"/>
      <c r="N115" s="12"/>
      <c r="O115" s="12"/>
      <c r="P115" s="12"/>
      <c r="Q115" s="12"/>
    </row>
    <row r="116" spans="1:17" ht="18.75" customHeight="1">
      <c r="A116" s="291"/>
      <c r="B116" s="291"/>
      <c r="C116" s="291"/>
      <c r="D116" s="291"/>
      <c r="E116" s="291"/>
      <c r="F116" s="291"/>
      <c r="G116" s="291"/>
      <c r="H116" s="291"/>
      <c r="I116" s="179">
        <v>9</v>
      </c>
      <c r="J116" s="131"/>
      <c r="K116" s="126"/>
      <c r="L116" s="128"/>
      <c r="M116" s="129"/>
      <c r="N116" s="12"/>
      <c r="O116" s="12"/>
      <c r="P116" s="12"/>
      <c r="Q116" s="12"/>
    </row>
    <row r="117" spans="1:17" ht="18.75" customHeight="1">
      <c r="A117" s="12"/>
      <c r="B117" s="12"/>
      <c r="C117" s="12"/>
      <c r="D117" s="12"/>
      <c r="E117" s="12"/>
      <c r="F117" s="12"/>
      <c r="G117" s="12"/>
      <c r="H117" s="12"/>
      <c r="I117" s="179">
        <v>10</v>
      </c>
      <c r="J117" s="131"/>
      <c r="K117" s="126"/>
      <c r="L117" s="128"/>
      <c r="M117" s="129"/>
      <c r="N117" s="358"/>
      <c r="O117" s="12"/>
      <c r="P117" s="12"/>
      <c r="Q117" s="12"/>
    </row>
    <row r="118" spans="1:17" ht="18.75" customHeight="1">
      <c r="A118" s="12"/>
      <c r="B118" s="12"/>
      <c r="C118" s="12"/>
      <c r="D118" s="12"/>
      <c r="E118" s="12"/>
      <c r="F118" s="12"/>
      <c r="G118" s="12"/>
      <c r="H118" s="12"/>
      <c r="I118" s="179">
        <v>11</v>
      </c>
      <c r="J118" s="131"/>
      <c r="K118" s="126"/>
      <c r="L118" s="128"/>
      <c r="M118" s="129"/>
      <c r="N118" s="358"/>
      <c r="O118" s="12"/>
      <c r="P118" s="12"/>
      <c r="Q118" s="12"/>
    </row>
    <row r="119" spans="1:17" ht="18.75" customHeight="1">
      <c r="A119" s="12"/>
      <c r="B119" s="12"/>
      <c r="C119" s="12"/>
      <c r="D119" s="12"/>
      <c r="E119" s="12"/>
      <c r="F119" s="12"/>
      <c r="G119" s="12"/>
      <c r="H119" s="12"/>
      <c r="I119" s="179">
        <v>12</v>
      </c>
      <c r="J119" s="295" t="s">
        <v>382</v>
      </c>
      <c r="K119" s="127" t="s">
        <v>383</v>
      </c>
      <c r="L119" s="296" t="s">
        <v>332</v>
      </c>
      <c r="M119" s="297" t="s">
        <v>254</v>
      </c>
      <c r="N119" s="359"/>
      <c r="O119" s="12"/>
      <c r="P119" s="12"/>
      <c r="Q119" s="12">
        <v>1</v>
      </c>
    </row>
    <row r="120" spans="1:17" ht="18.75" customHeight="1">
      <c r="A120" s="131"/>
      <c r="B120" s="126"/>
      <c r="C120" s="128"/>
      <c r="D120" s="172"/>
      <c r="E120" s="12"/>
      <c r="F120" s="12"/>
      <c r="G120" s="12"/>
      <c r="H120" s="12"/>
      <c r="I120" s="179">
        <v>13</v>
      </c>
      <c r="J120" s="295" t="s">
        <v>427</v>
      </c>
      <c r="K120" s="127" t="s">
        <v>428</v>
      </c>
      <c r="L120" s="296" t="s">
        <v>332</v>
      </c>
      <c r="M120" s="297" t="s">
        <v>254</v>
      </c>
      <c r="N120" s="358"/>
      <c r="O120" s="12"/>
      <c r="P120" s="12"/>
      <c r="Q120" s="12">
        <v>1</v>
      </c>
    </row>
    <row r="121" spans="1:17" ht="18.75" customHeight="1">
      <c r="A121" s="131"/>
      <c r="B121" s="126"/>
      <c r="C121" s="128"/>
      <c r="D121" s="129"/>
      <c r="E121" s="12"/>
      <c r="F121" s="12"/>
      <c r="G121" s="12"/>
      <c r="H121" s="12"/>
      <c r="I121" s="179">
        <v>14</v>
      </c>
      <c r="J121" s="295" t="s">
        <v>255</v>
      </c>
      <c r="K121" s="127" t="s">
        <v>256</v>
      </c>
      <c r="L121" s="296" t="str">
        <f>'[7]1er crit.10m'!$K$4</f>
        <v>276</v>
      </c>
      <c r="M121" s="300" t="s">
        <v>455</v>
      </c>
      <c r="N121" s="12"/>
      <c r="O121" s="12"/>
      <c r="P121" s="12"/>
      <c r="Q121" s="12">
        <v>1</v>
      </c>
    </row>
    <row r="122" spans="1:17" ht="18.75" customHeight="1">
      <c r="A122" s="131"/>
      <c r="B122" s="126"/>
      <c r="C122" s="128"/>
      <c r="D122" s="129"/>
      <c r="E122" s="12"/>
      <c r="F122" s="12"/>
      <c r="G122" s="12"/>
      <c r="H122" s="12"/>
      <c r="I122" s="179">
        <v>15</v>
      </c>
      <c r="J122" s="298" t="s">
        <v>403</v>
      </c>
      <c r="K122" s="134" t="s">
        <v>404</v>
      </c>
      <c r="L122" s="299" t="s">
        <v>311</v>
      </c>
      <c r="M122" s="134" t="s">
        <v>250</v>
      </c>
      <c r="N122" s="12"/>
      <c r="O122" s="12"/>
      <c r="P122" s="12"/>
      <c r="Q122" s="12">
        <v>1</v>
      </c>
    </row>
    <row r="123" spans="1:17" ht="18.75" customHeight="1">
      <c r="A123" s="215"/>
      <c r="B123" s="194"/>
      <c r="C123" s="195"/>
      <c r="D123" s="196"/>
      <c r="E123" s="12"/>
      <c r="F123" s="12"/>
      <c r="G123" s="12"/>
      <c r="H123" s="12"/>
      <c r="I123" s="179">
        <v>16</v>
      </c>
      <c r="J123" s="316" t="s">
        <v>399</v>
      </c>
      <c r="K123" s="153" t="s">
        <v>400</v>
      </c>
      <c r="L123" s="315" t="s">
        <v>325</v>
      </c>
      <c r="M123" s="153" t="s">
        <v>259</v>
      </c>
      <c r="N123" s="12"/>
      <c r="O123" s="12"/>
      <c r="P123" s="12"/>
      <c r="Q123" s="12">
        <v>1</v>
      </c>
    </row>
    <row r="124" spans="1:17" ht="18.75" customHeight="1">
      <c r="A124" s="131"/>
      <c r="B124" s="126"/>
      <c r="C124" s="128"/>
      <c r="D124" s="129"/>
      <c r="E124" s="12"/>
      <c r="F124" s="12"/>
      <c r="G124" s="12"/>
      <c r="H124" s="12"/>
      <c r="I124" s="179">
        <v>17</v>
      </c>
      <c r="J124" s="320" t="s">
        <v>590</v>
      </c>
      <c r="K124" s="321" t="s">
        <v>591</v>
      </c>
      <c r="L124" s="322" t="s">
        <v>325</v>
      </c>
      <c r="M124" s="153" t="s">
        <v>458</v>
      </c>
      <c r="N124" s="12"/>
      <c r="O124" s="12"/>
      <c r="P124" s="12">
        <v>1</v>
      </c>
      <c r="Q124" s="12"/>
    </row>
    <row r="125" spans="1:17" ht="18.75" customHeight="1">
      <c r="A125" s="130"/>
      <c r="B125" s="132"/>
      <c r="C125" s="133"/>
      <c r="D125" s="132"/>
      <c r="E125" s="12"/>
      <c r="F125" s="12"/>
      <c r="G125" s="12"/>
      <c r="H125" s="12"/>
      <c r="I125" s="179">
        <v>18</v>
      </c>
      <c r="J125" s="127" t="s">
        <v>599</v>
      </c>
      <c r="K125" s="127" t="s">
        <v>600</v>
      </c>
      <c r="L125" s="296" t="s">
        <v>322</v>
      </c>
      <c r="M125" s="297" t="s">
        <v>254</v>
      </c>
      <c r="N125" s="12"/>
      <c r="O125" s="12"/>
      <c r="P125" s="12"/>
      <c r="Q125" s="12">
        <v>1</v>
      </c>
    </row>
    <row r="126" spans="1:17" ht="18.75" customHeight="1">
      <c r="A126" s="126"/>
      <c r="B126" s="126"/>
      <c r="C126" s="128"/>
      <c r="D126" s="129"/>
      <c r="E126" s="12"/>
      <c r="F126" s="12"/>
      <c r="G126" s="12"/>
      <c r="H126" s="12"/>
      <c r="I126" s="179">
        <v>19</v>
      </c>
      <c r="J126" s="317" t="s">
        <v>245</v>
      </c>
      <c r="K126" s="318" t="s">
        <v>423</v>
      </c>
      <c r="L126" s="319" t="s">
        <v>235</v>
      </c>
      <c r="M126" s="318" t="s">
        <v>259</v>
      </c>
      <c r="N126" s="12"/>
      <c r="O126" s="12"/>
      <c r="P126" s="12"/>
      <c r="Q126" s="12">
        <v>1</v>
      </c>
    </row>
    <row r="127" spans="1:17" ht="18.75" customHeight="1">
      <c r="A127" s="365"/>
      <c r="B127" s="366"/>
      <c r="C127" s="367"/>
      <c r="D127" s="368"/>
      <c r="E127" s="17"/>
      <c r="F127" s="17"/>
      <c r="G127" s="17"/>
      <c r="H127" s="17"/>
      <c r="I127" s="202">
        <v>20</v>
      </c>
      <c r="J127" s="369"/>
      <c r="K127" s="370"/>
      <c r="L127" s="371"/>
      <c r="M127" s="370"/>
      <c r="N127" s="17"/>
      <c r="O127" s="17"/>
      <c r="P127" s="17"/>
      <c r="Q127" s="17"/>
    </row>
    <row r="128" spans="1:17" ht="18.75" customHeight="1">
      <c r="A128" s="17"/>
      <c r="B128" s="17"/>
      <c r="C128" s="17"/>
      <c r="D128" s="17"/>
      <c r="E128" s="17"/>
      <c r="F128" s="17"/>
      <c r="G128" s="17"/>
      <c r="H128" s="17"/>
      <c r="I128" s="202">
        <v>21</v>
      </c>
      <c r="J128" s="17"/>
      <c r="K128" s="17"/>
      <c r="L128" s="114"/>
      <c r="M128" s="17"/>
      <c r="N128" s="17"/>
      <c r="O128" s="17"/>
      <c r="P128" s="17"/>
      <c r="Q128" s="17"/>
    </row>
    <row r="129" spans="1:17" ht="18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14"/>
      <c r="M129" s="17"/>
      <c r="N129" s="17"/>
      <c r="O129" s="17"/>
      <c r="P129" s="17"/>
      <c r="Q129" s="17"/>
    </row>
    <row r="130" spans="1:17" s="184" customFormat="1" ht="30" customHeight="1">
      <c r="A130" s="431" t="s">
        <v>137</v>
      </c>
      <c r="B130" s="432"/>
      <c r="C130" s="440"/>
      <c r="D130" s="178">
        <f>SUM(E130:H130)</f>
        <v>0</v>
      </c>
      <c r="E130" s="178">
        <f>SUM(E108:E127)</f>
        <v>0</v>
      </c>
      <c r="F130" s="178">
        <f>SUM(F108:F127)</f>
        <v>0</v>
      </c>
      <c r="G130" s="178">
        <f>SUM(G108:G127)</f>
        <v>0</v>
      </c>
      <c r="H130" s="178">
        <f>SUM(H108:H127)</f>
        <v>0</v>
      </c>
      <c r="I130" s="178"/>
      <c r="J130" s="431" t="s">
        <v>137</v>
      </c>
      <c r="K130" s="432"/>
      <c r="L130" s="432"/>
      <c r="M130" s="178">
        <f>SUM(N130:Q130)</f>
        <v>15</v>
      </c>
      <c r="N130" s="178">
        <f>SUM(N108:N127)</f>
        <v>1</v>
      </c>
      <c r="O130" s="178">
        <f>SUM(O108:O127)</f>
        <v>6</v>
      </c>
      <c r="P130" s="178">
        <f>SUM(P108:P127)</f>
        <v>1</v>
      </c>
      <c r="Q130" s="178">
        <f>SUM(Q108:Q127)</f>
        <v>7</v>
      </c>
    </row>
    <row r="131" spans="1:17" ht="52.5" customHeight="1">
      <c r="A131" s="454" t="s">
        <v>137</v>
      </c>
      <c r="B131" s="454"/>
      <c r="C131" s="454"/>
      <c r="D131" s="183"/>
      <c r="E131" s="183" t="s">
        <v>8</v>
      </c>
      <c r="F131" s="183" t="s">
        <v>228</v>
      </c>
      <c r="G131" s="183" t="s">
        <v>6</v>
      </c>
      <c r="H131" s="183" t="s">
        <v>229</v>
      </c>
      <c r="I131" s="207" t="s">
        <v>521</v>
      </c>
      <c r="J131" s="433" t="s">
        <v>137</v>
      </c>
      <c r="K131" s="434"/>
      <c r="L131" s="435"/>
      <c r="M131" s="183" t="s">
        <v>8</v>
      </c>
      <c r="N131" s="183" t="s">
        <v>228</v>
      </c>
      <c r="O131" s="183" t="s">
        <v>6</v>
      </c>
      <c r="P131" s="183" t="s">
        <v>229</v>
      </c>
      <c r="Q131" s="183" t="s">
        <v>490</v>
      </c>
    </row>
    <row r="132" spans="1:17" ht="45" customHeight="1">
      <c r="A132" s="454"/>
      <c r="B132" s="454"/>
      <c r="C132" s="454"/>
      <c r="D132" s="183">
        <f>SUM(E132:H132)</f>
        <v>87</v>
      </c>
      <c r="E132" s="183">
        <f>SUM(E26+N26+E52+N52+E78+N78++E104+N104+E130+N130)</f>
        <v>3</v>
      </c>
      <c r="F132" s="183">
        <f>SUM(F26+O26+F52+O52+F78+O78++F104+O104+F130+O130)</f>
        <v>31</v>
      </c>
      <c r="G132" s="183">
        <f>SUM(G26+P26+G52+P52+G78+P78++G104+P104+G130+P130)</f>
        <v>4</v>
      </c>
      <c r="H132" s="183">
        <f>SUM(H26+Q26+H52+Q52+H78+Q78++H104+Q104+H130+Q130)</f>
        <v>49</v>
      </c>
      <c r="I132" s="203">
        <v>13</v>
      </c>
      <c r="J132" s="445" t="s">
        <v>518</v>
      </c>
      <c r="K132" s="446"/>
      <c r="L132" s="447"/>
      <c r="M132" s="183">
        <v>42</v>
      </c>
      <c r="N132" s="183">
        <v>62</v>
      </c>
      <c r="O132" s="183">
        <v>22</v>
      </c>
      <c r="P132" s="183">
        <v>32</v>
      </c>
      <c r="Q132" s="183">
        <v>9</v>
      </c>
    </row>
    <row r="133" spans="1:17" ht="45" customHeight="1">
      <c r="A133" s="436" t="s">
        <v>559</v>
      </c>
      <c r="B133" s="437"/>
      <c r="C133" s="438"/>
      <c r="D133" s="201">
        <f>SUM(E133:I133)</f>
        <v>80</v>
      </c>
      <c r="E133" s="201">
        <v>1</v>
      </c>
      <c r="F133" s="201">
        <v>27</v>
      </c>
      <c r="G133" s="201">
        <v>1</v>
      </c>
      <c r="H133" s="201">
        <v>38</v>
      </c>
      <c r="I133" s="204">
        <v>13</v>
      </c>
      <c r="J133" s="445" t="s">
        <v>517</v>
      </c>
      <c r="K133" s="446"/>
      <c r="L133" s="447"/>
      <c r="M133" s="183">
        <v>42</v>
      </c>
      <c r="N133" s="183">
        <v>1674</v>
      </c>
      <c r="O133" s="183">
        <v>22</v>
      </c>
      <c r="P133" s="183">
        <v>1216</v>
      </c>
      <c r="Q133" s="183">
        <v>117</v>
      </c>
    </row>
    <row r="134" spans="1:17" ht="45" customHeight="1">
      <c r="A134" s="433" t="s">
        <v>609</v>
      </c>
      <c r="B134" s="434"/>
      <c r="C134" s="435"/>
      <c r="D134" s="201">
        <f>SUM(E134:I134)</f>
        <v>96</v>
      </c>
      <c r="E134" s="183">
        <v>3</v>
      </c>
      <c r="F134" s="183">
        <v>37</v>
      </c>
      <c r="G134" s="183">
        <v>4</v>
      </c>
      <c r="H134" s="183">
        <v>52</v>
      </c>
      <c r="I134" s="183"/>
      <c r="J134" s="445" t="s">
        <v>514</v>
      </c>
      <c r="K134" s="446"/>
      <c r="L134" s="447"/>
      <c r="M134" s="183">
        <v>126</v>
      </c>
      <c r="N134" s="183">
        <v>2294</v>
      </c>
      <c r="O134" s="183">
        <v>88</v>
      </c>
      <c r="P134" s="183">
        <v>1664</v>
      </c>
      <c r="Q134" s="183"/>
    </row>
    <row r="135" spans="1:17" ht="49.5" customHeight="1">
      <c r="A135" s="433" t="s">
        <v>610</v>
      </c>
      <c r="B135" s="434"/>
      <c r="C135" s="435"/>
      <c r="D135" s="201">
        <f>SUM(E135:I135)</f>
        <v>0</v>
      </c>
      <c r="E135" s="205"/>
      <c r="F135" s="205"/>
      <c r="G135" s="205"/>
      <c r="H135" s="205"/>
      <c r="I135" s="330"/>
      <c r="J135" s="445" t="s">
        <v>515</v>
      </c>
      <c r="K135" s="446"/>
      <c r="L135" s="447"/>
      <c r="M135" s="183">
        <f>PRODUCT(M132*E135)</f>
        <v>0</v>
      </c>
      <c r="N135" s="183">
        <v>0</v>
      </c>
      <c r="O135" s="183">
        <v>0</v>
      </c>
      <c r="P135" s="183">
        <f>PRODUCT(P132*H135)</f>
        <v>0</v>
      </c>
      <c r="Q135" s="183"/>
    </row>
    <row r="136" spans="1:17" ht="45" customHeight="1">
      <c r="A136" s="445" t="s">
        <v>516</v>
      </c>
      <c r="B136" s="446"/>
      <c r="C136" s="447"/>
      <c r="D136" s="201">
        <f>SUM(E136:I136)</f>
        <v>0</v>
      </c>
      <c r="E136" s="183"/>
      <c r="F136" s="183"/>
      <c r="G136" s="183"/>
      <c r="H136" s="183"/>
      <c r="I136" s="183"/>
      <c r="J136" s="445" t="s">
        <v>516</v>
      </c>
      <c r="K136" s="446"/>
      <c r="L136" s="447"/>
      <c r="M136" s="183">
        <f>PRODUCT(M133*E136)</f>
        <v>0</v>
      </c>
      <c r="N136" s="183">
        <v>0</v>
      </c>
      <c r="O136" s="183">
        <v>0</v>
      </c>
      <c r="P136" s="183">
        <v>0</v>
      </c>
      <c r="Q136" s="183">
        <v>0</v>
      </c>
    </row>
    <row r="137" spans="1:17" ht="52.5" customHeight="1">
      <c r="A137" s="445" t="s">
        <v>553</v>
      </c>
      <c r="B137" s="446"/>
      <c r="C137" s="447"/>
      <c r="D137" s="183">
        <f>SUM(D133:D136)</f>
        <v>176</v>
      </c>
      <c r="E137" s="183">
        <f>SUM(E133:E136)</f>
        <v>4</v>
      </c>
      <c r="F137" s="183">
        <f>SUM(F133:F136)</f>
        <v>64</v>
      </c>
      <c r="G137" s="183">
        <f>SUM(G133:G136)</f>
        <v>5</v>
      </c>
      <c r="H137" s="183">
        <f>SUM(H133:H136)</f>
        <v>90</v>
      </c>
      <c r="I137" s="183">
        <f>SUM(I133:I136)</f>
        <v>13</v>
      </c>
      <c r="J137" s="445" t="s">
        <v>553</v>
      </c>
      <c r="K137" s="446"/>
      <c r="L137" s="447"/>
      <c r="M137" s="183">
        <f>SUM(M133:M136)</f>
        <v>168</v>
      </c>
      <c r="N137" s="183">
        <f>SUM(N133:N136)</f>
        <v>3968</v>
      </c>
      <c r="O137" s="183">
        <f>SUM(O133:O136)</f>
        <v>110</v>
      </c>
      <c r="P137" s="183">
        <f>SUM(P133:P136)</f>
        <v>2880</v>
      </c>
      <c r="Q137" s="183">
        <f>SUM(Q133:Q136)</f>
        <v>117</v>
      </c>
    </row>
    <row r="138" spans="1:17" ht="52.5" customHeight="1">
      <c r="A138" s="445" t="s">
        <v>554</v>
      </c>
      <c r="B138" s="446"/>
      <c r="C138" s="447"/>
      <c r="D138" s="183">
        <f>SUM(E138:H138)</f>
        <v>0</v>
      </c>
      <c r="E138" s="183">
        <v>0</v>
      </c>
      <c r="F138" s="183">
        <v>0</v>
      </c>
      <c r="G138" s="183">
        <v>0</v>
      </c>
      <c r="H138" s="183">
        <v>0</v>
      </c>
      <c r="I138" s="183"/>
      <c r="J138" s="445" t="s">
        <v>554</v>
      </c>
      <c r="K138" s="446"/>
      <c r="L138" s="447"/>
      <c r="M138" s="183">
        <v>0</v>
      </c>
      <c r="N138" s="183">
        <v>0</v>
      </c>
      <c r="O138" s="183">
        <v>0</v>
      </c>
      <c r="P138" s="183">
        <v>0</v>
      </c>
      <c r="Q138" s="183"/>
    </row>
    <row r="139" spans="1:17" ht="52.5" customHeight="1">
      <c r="A139" s="445" t="s">
        <v>555</v>
      </c>
      <c r="B139" s="446"/>
      <c r="C139" s="447"/>
      <c r="D139" s="183">
        <f>SUM(E139:H139)</f>
        <v>0</v>
      </c>
      <c r="E139" s="183"/>
      <c r="F139" s="183"/>
      <c r="G139" s="183"/>
      <c r="H139" s="183"/>
      <c r="I139" s="183"/>
      <c r="J139" s="445" t="s">
        <v>555</v>
      </c>
      <c r="K139" s="446"/>
      <c r="L139" s="447"/>
      <c r="M139" s="183">
        <v>0</v>
      </c>
      <c r="N139" s="183">
        <v>0</v>
      </c>
      <c r="O139" s="183">
        <v>0</v>
      </c>
      <c r="P139" s="183">
        <v>0</v>
      </c>
      <c r="Q139" s="183"/>
    </row>
    <row r="140" spans="1:17" ht="52.5" customHeight="1">
      <c r="A140" s="445" t="s">
        <v>557</v>
      </c>
      <c r="B140" s="446"/>
      <c r="C140" s="447"/>
      <c r="D140" s="183">
        <f>SUM(E140:H140)</f>
        <v>0</v>
      </c>
      <c r="E140" s="183"/>
      <c r="F140" s="183"/>
      <c r="G140" s="183"/>
      <c r="H140" s="183"/>
      <c r="I140" s="183"/>
      <c r="J140" s="445" t="s">
        <v>557</v>
      </c>
      <c r="K140" s="446"/>
      <c r="L140" s="447"/>
      <c r="M140" s="183">
        <v>0</v>
      </c>
      <c r="N140" s="183">
        <f>SUM(N138:N139)</f>
        <v>0</v>
      </c>
      <c r="O140" s="183">
        <f>SUM(O138:O139)</f>
        <v>0</v>
      </c>
      <c r="P140" s="183">
        <f>SUM(P138:P139)</f>
        <v>0</v>
      </c>
      <c r="Q140" s="183">
        <f>SUM(Q138:Q139)</f>
        <v>0</v>
      </c>
    </row>
    <row r="141" spans="1:17" ht="45" customHeight="1">
      <c r="A141" s="445" t="s">
        <v>556</v>
      </c>
      <c r="B141" s="446"/>
      <c r="C141" s="447"/>
      <c r="D141" s="183">
        <f>SUM(E141:I141)</f>
        <v>176</v>
      </c>
      <c r="E141" s="183">
        <f>SUM(E140+E137)</f>
        <v>4</v>
      </c>
      <c r="F141" s="183">
        <f>SUM(F140+F137)</f>
        <v>64</v>
      </c>
      <c r="G141" s="183">
        <f>SUM(G140+G137)</f>
        <v>5</v>
      </c>
      <c r="H141" s="183">
        <f>SUM(H140+H137)</f>
        <v>90</v>
      </c>
      <c r="I141" s="183">
        <f>SUM(I140+I137)</f>
        <v>13</v>
      </c>
      <c r="J141" s="445" t="s">
        <v>556</v>
      </c>
      <c r="K141" s="446"/>
      <c r="L141" s="447"/>
      <c r="M141" s="444">
        <f>SUM(M137+N137+M140+N140)</f>
        <v>4136</v>
      </c>
      <c r="N141" s="444"/>
      <c r="O141" s="444">
        <f>SUM(O137+P137+Q137+O140+P140)</f>
        <v>3107</v>
      </c>
      <c r="P141" s="444"/>
      <c r="Q141" s="444"/>
    </row>
  </sheetData>
  <sheetProtection/>
  <mergeCells count="58">
    <mergeCell ref="A135:C135"/>
    <mergeCell ref="J135:L135"/>
    <mergeCell ref="L105:O105"/>
    <mergeCell ref="J104:L104"/>
    <mergeCell ref="E106:H106"/>
    <mergeCell ref="A104:C104"/>
    <mergeCell ref="N106:Q106"/>
    <mergeCell ref="P105:Q105"/>
    <mergeCell ref="C105:H105"/>
    <mergeCell ref="A134:C134"/>
    <mergeCell ref="A131:C132"/>
    <mergeCell ref="A130:C130"/>
    <mergeCell ref="J132:L132"/>
    <mergeCell ref="J133:L133"/>
    <mergeCell ref="J134:L134"/>
    <mergeCell ref="O141:Q141"/>
    <mergeCell ref="A136:C136"/>
    <mergeCell ref="A137:C137"/>
    <mergeCell ref="J137:L137"/>
    <mergeCell ref="J141:L141"/>
    <mergeCell ref="M141:N141"/>
    <mergeCell ref="J136:L136"/>
    <mergeCell ref="J138:L138"/>
    <mergeCell ref="J139:L139"/>
    <mergeCell ref="A138:C138"/>
    <mergeCell ref="A139:C139"/>
    <mergeCell ref="A141:C141"/>
    <mergeCell ref="A140:C140"/>
    <mergeCell ref="J140:L140"/>
    <mergeCell ref="L53:O53"/>
    <mergeCell ref="C79:H79"/>
    <mergeCell ref="P79:Q79"/>
    <mergeCell ref="C1:H1"/>
    <mergeCell ref="L1:O1"/>
    <mergeCell ref="P27:Q27"/>
    <mergeCell ref="A26:C26"/>
    <mergeCell ref="J26:L26"/>
    <mergeCell ref="C27:H27"/>
    <mergeCell ref="L27:O27"/>
    <mergeCell ref="P1:Q1"/>
    <mergeCell ref="E2:H2"/>
    <mergeCell ref="N2:Q2"/>
    <mergeCell ref="N80:Q80"/>
    <mergeCell ref="J130:L130"/>
    <mergeCell ref="J131:L131"/>
    <mergeCell ref="A133:C133"/>
    <mergeCell ref="E28:H28"/>
    <mergeCell ref="L79:O79"/>
    <mergeCell ref="N28:Q28"/>
    <mergeCell ref="J52:L52"/>
    <mergeCell ref="E80:H80"/>
    <mergeCell ref="C53:H53"/>
    <mergeCell ref="A78:C78"/>
    <mergeCell ref="A52:C52"/>
    <mergeCell ref="J78:L78"/>
    <mergeCell ref="P53:Q53"/>
    <mergeCell ref="E54:H54"/>
    <mergeCell ref="N54:Q54"/>
  </mergeCells>
  <dataValidations count="4">
    <dataValidation type="list" operator="equal" allowBlank="1" sqref="M82 M100 M86:M87 M89 D115 D82:D91 M97:M98 D108:D113 M75 D95:D99 M17:M21 M23 M5:M15 D120:D127 M109:M125 M32:M46 D56:D73 M56:M73 D6:D21 D30 D32:D47">
      <formula1>"CG,Je,Da,Pro,Hon,Exc"</formula1>
    </dataValidation>
    <dataValidation type="list" operator="equal" allowBlank="1" sqref="E33 N117:N120 E7 E48 E109 N113 N115 E4">
      <formula1>"carabine,pistolet,,"</formula1>
    </dataValidation>
    <dataValidation type="list" operator="equal" allowBlank="1" sqref="D48:D49 M22 M30:M31 D74 M127 M48:M49 D4 D31">
      <formula1>"DPro,DHon,DExc,D3,HPro,HHon,HExc"</formula1>
    </dataValidation>
    <dataValidation type="list" operator="equal" allowBlank="1" sqref="E46">
      <formula1>"Carabine,Pistolet"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10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1"/>
      <c r="C1" s="513" t="s">
        <v>14</v>
      </c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7.5" customHeight="1">
      <c r="A2" s="467"/>
      <c r="B2" s="512"/>
      <c r="C2" s="472" t="s">
        <v>523</v>
      </c>
      <c r="D2" s="472"/>
      <c r="E2" s="292">
        <v>4</v>
      </c>
      <c r="F2" s="292" t="s">
        <v>540</v>
      </c>
      <c r="G2" s="516" t="s">
        <v>233</v>
      </c>
      <c r="H2" s="516"/>
      <c r="I2" s="516"/>
      <c r="J2" s="516"/>
      <c r="K2" s="517"/>
      <c r="L2" s="51" t="s">
        <v>552</v>
      </c>
    </row>
    <row r="3" spans="1:12" ht="15.75">
      <c r="A3" s="464" t="s">
        <v>26</v>
      </c>
      <c r="B3" s="514"/>
      <c r="C3" s="6" t="s">
        <v>7</v>
      </c>
      <c r="D3" s="6">
        <v>15</v>
      </c>
      <c r="E3" s="488" t="s">
        <v>547</v>
      </c>
      <c r="F3" s="488"/>
      <c r="G3" s="488"/>
      <c r="H3" s="488"/>
      <c r="I3" s="488"/>
      <c r="J3" s="488">
        <v>2022</v>
      </c>
      <c r="K3" s="488"/>
      <c r="L3" s="6" t="s">
        <v>230</v>
      </c>
    </row>
    <row r="4" spans="1:12" ht="15.75">
      <c r="A4" s="18"/>
      <c r="B4" s="284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15" t="s">
        <v>522</v>
      </c>
      <c r="H4" s="515"/>
      <c r="I4" s="515"/>
      <c r="J4" s="515"/>
      <c r="K4" s="515"/>
      <c r="L4" s="19" t="s">
        <v>12</v>
      </c>
    </row>
    <row r="5" spans="1:12" ht="22.5" customHeight="1">
      <c r="A5" s="16">
        <v>1</v>
      </c>
      <c r="B5" s="294"/>
      <c r="C5" s="41"/>
      <c r="D5" s="49"/>
      <c r="E5" s="46"/>
      <c r="F5" s="287"/>
      <c r="G5" s="66"/>
      <c r="H5" s="66"/>
      <c r="I5" s="66"/>
      <c r="J5" s="12"/>
      <c r="K5" s="12"/>
      <c r="L5" s="12"/>
    </row>
    <row r="6" spans="1:12" ht="22.5" customHeight="1">
      <c r="A6" s="16">
        <v>2</v>
      </c>
      <c r="B6" s="76"/>
      <c r="C6" s="77"/>
      <c r="D6" s="78"/>
      <c r="E6" s="77"/>
      <c r="F6" s="287"/>
      <c r="G6" s="66"/>
      <c r="H6" s="66"/>
      <c r="I6" s="66"/>
      <c r="J6" s="12"/>
      <c r="K6" s="12"/>
      <c r="L6" s="12"/>
    </row>
    <row r="7" spans="1:12" ht="22.5" customHeight="1">
      <c r="A7" s="16">
        <v>3</v>
      </c>
      <c r="B7" s="76"/>
      <c r="C7" s="77"/>
      <c r="D7" s="78"/>
      <c r="E7" s="77"/>
      <c r="F7" s="287"/>
      <c r="G7" s="66"/>
      <c r="H7" s="66"/>
      <c r="I7" s="66"/>
      <c r="J7" s="12"/>
      <c r="K7" s="12"/>
      <c r="L7" s="12"/>
    </row>
    <row r="8" spans="1:12" ht="22.5" customHeight="1">
      <c r="A8" s="16">
        <v>4</v>
      </c>
      <c r="B8" s="76"/>
      <c r="C8" s="77"/>
      <c r="D8" s="78"/>
      <c r="E8" s="77"/>
      <c r="F8" s="287"/>
      <c r="G8" s="66"/>
      <c r="H8" s="66"/>
      <c r="I8" s="66"/>
      <c r="J8" s="12"/>
      <c r="K8" s="12"/>
      <c r="L8" s="12"/>
    </row>
    <row r="9" spans="1:12" ht="22.5" customHeight="1">
      <c r="A9" s="16">
        <v>5</v>
      </c>
      <c r="B9" s="43"/>
      <c r="C9" s="44"/>
      <c r="D9" s="45"/>
      <c r="E9" s="46"/>
      <c r="F9" s="289"/>
      <c r="G9" s="66"/>
      <c r="H9" s="66"/>
      <c r="I9" s="66"/>
      <c r="J9" s="12"/>
      <c r="K9" s="12"/>
      <c r="L9" s="12"/>
    </row>
    <row r="10" spans="1:12" ht="22.5" customHeight="1">
      <c r="A10" s="16">
        <v>6</v>
      </c>
      <c r="B10" s="43"/>
      <c r="C10" s="44"/>
      <c r="D10" s="45"/>
      <c r="E10" s="46"/>
      <c r="F10" s="289"/>
      <c r="G10" s="66"/>
      <c r="H10" s="66"/>
      <c r="I10" s="66"/>
      <c r="J10" s="12"/>
      <c r="K10" s="12"/>
      <c r="L10" s="12"/>
    </row>
    <row r="11" spans="1:12" ht="22.5" customHeight="1">
      <c r="A11" s="16">
        <v>7</v>
      </c>
      <c r="B11" s="131"/>
      <c r="C11" s="126"/>
      <c r="D11" s="128"/>
      <c r="E11" s="129"/>
      <c r="F11" s="289"/>
      <c r="G11" s="66"/>
      <c r="H11" s="66"/>
      <c r="I11" s="66"/>
      <c r="J11" s="12"/>
      <c r="K11" s="12"/>
      <c r="L11" s="12"/>
    </row>
    <row r="12" spans="1:12" ht="22.5" customHeight="1">
      <c r="A12" s="16">
        <v>8</v>
      </c>
      <c r="B12" s="131"/>
      <c r="C12" s="126"/>
      <c r="D12" s="128"/>
      <c r="E12" s="129"/>
      <c r="F12" s="289"/>
      <c r="G12" s="66"/>
      <c r="H12" s="66"/>
      <c r="I12" s="66"/>
      <c r="J12" s="12"/>
      <c r="K12" s="12"/>
      <c r="L12" s="12"/>
    </row>
    <row r="13" spans="1:12" ht="22.5" customHeight="1">
      <c r="A13" s="16">
        <v>9</v>
      </c>
      <c r="B13" s="131"/>
      <c r="C13" s="126"/>
      <c r="D13" s="128"/>
      <c r="E13" s="129"/>
      <c r="F13" s="289"/>
      <c r="G13" s="66"/>
      <c r="H13" s="66"/>
      <c r="I13" s="66"/>
      <c r="J13" s="12"/>
      <c r="K13" s="12"/>
      <c r="L13" s="12"/>
    </row>
    <row r="14" spans="1:12" ht="22.5" customHeight="1">
      <c r="A14" s="16">
        <v>10</v>
      </c>
      <c r="B14" s="130"/>
      <c r="C14" s="132"/>
      <c r="D14" s="133"/>
      <c r="E14" s="132"/>
      <c r="F14" s="289"/>
      <c r="G14" s="66"/>
      <c r="H14" s="66"/>
      <c r="I14" s="66"/>
      <c r="J14" s="12"/>
      <c r="K14" s="12"/>
      <c r="L14" s="12"/>
    </row>
    <row r="15" spans="1:12" ht="22.5" customHeight="1">
      <c r="A15" s="16">
        <v>11</v>
      </c>
      <c r="B15" s="130"/>
      <c r="C15" s="132"/>
      <c r="D15" s="133"/>
      <c r="E15" s="132"/>
      <c r="F15" s="289"/>
      <c r="G15" s="66"/>
      <c r="H15" s="66"/>
      <c r="I15" s="66"/>
      <c r="J15" s="12"/>
      <c r="K15" s="12"/>
      <c r="L15" s="12"/>
    </row>
    <row r="16" spans="1:12" ht="22.5" customHeight="1">
      <c r="A16" s="16">
        <v>12</v>
      </c>
      <c r="B16" s="130"/>
      <c r="C16" s="132"/>
      <c r="D16" s="133"/>
      <c r="E16" s="132"/>
      <c r="F16" s="289"/>
      <c r="G16" s="66"/>
      <c r="H16" s="66"/>
      <c r="I16" s="66"/>
      <c r="J16" s="12"/>
      <c r="K16" s="12"/>
      <c r="L16" s="12"/>
    </row>
    <row r="17" spans="1:12" ht="22.5" customHeight="1">
      <c r="A17" s="16">
        <v>13</v>
      </c>
      <c r="B17" s="130"/>
      <c r="C17" s="132"/>
      <c r="D17" s="133"/>
      <c r="E17" s="132"/>
      <c r="F17" s="289"/>
      <c r="G17" s="66"/>
      <c r="H17" s="66"/>
      <c r="I17" s="66"/>
      <c r="J17" s="12"/>
      <c r="K17" s="12"/>
      <c r="L17" s="12"/>
    </row>
    <row r="18" spans="1:12" ht="22.5" customHeight="1">
      <c r="A18" s="16">
        <v>14</v>
      </c>
      <c r="B18" s="131"/>
      <c r="C18" s="126"/>
      <c r="D18" s="128"/>
      <c r="E18" s="129"/>
      <c r="F18" s="287"/>
      <c r="G18" s="66"/>
      <c r="H18" s="66"/>
      <c r="I18" s="66"/>
      <c r="J18" s="12"/>
      <c r="K18" s="12"/>
      <c r="L18" s="12"/>
    </row>
    <row r="19" spans="1:12" ht="22.5" customHeight="1">
      <c r="A19" s="16">
        <v>15</v>
      </c>
      <c r="B19" s="131"/>
      <c r="C19" s="126"/>
      <c r="D19" s="128"/>
      <c r="E19" s="129"/>
      <c r="F19" s="287"/>
      <c r="G19" s="66"/>
      <c r="H19" s="66"/>
      <c r="I19" s="66"/>
      <c r="J19" s="12"/>
      <c r="K19" s="12"/>
      <c r="L19" s="12"/>
    </row>
    <row r="20" spans="1:12" ht="22.5" customHeight="1">
      <c r="A20" s="16">
        <v>16</v>
      </c>
      <c r="B20" s="130"/>
      <c r="C20" s="132"/>
      <c r="D20" s="133"/>
      <c r="E20" s="132"/>
      <c r="F20" s="287"/>
      <c r="G20" s="66"/>
      <c r="H20" s="66"/>
      <c r="I20" s="66"/>
      <c r="J20" s="12"/>
      <c r="K20" s="12"/>
      <c r="L20" s="12"/>
    </row>
    <row r="21" spans="1:12" ht="22.5" customHeight="1">
      <c r="A21" s="16">
        <v>17</v>
      </c>
      <c r="B21" s="130"/>
      <c r="C21" s="132"/>
      <c r="D21" s="133"/>
      <c r="E21" s="132"/>
      <c r="F21" s="287"/>
      <c r="G21" s="66"/>
      <c r="H21" s="66"/>
      <c r="I21" s="66"/>
      <c r="J21" s="12"/>
      <c r="K21" s="12"/>
      <c r="L21" s="12"/>
    </row>
    <row r="22" spans="1:12" ht="22.5" customHeight="1">
      <c r="A22" s="16">
        <v>18</v>
      </c>
      <c r="B22" s="130"/>
      <c r="C22" s="132"/>
      <c r="D22" s="133"/>
      <c r="E22" s="132"/>
      <c r="F22" s="287"/>
      <c r="G22" s="66"/>
      <c r="H22" s="66"/>
      <c r="I22" s="66"/>
      <c r="J22" s="12"/>
      <c r="K22" s="12"/>
      <c r="L22" s="12"/>
    </row>
    <row r="23" spans="1:12" ht="22.5" customHeight="1">
      <c r="A23" s="16">
        <v>19</v>
      </c>
      <c r="B23" s="131"/>
      <c r="C23" s="126"/>
      <c r="D23" s="128"/>
      <c r="E23" s="129"/>
      <c r="F23" s="287"/>
      <c r="G23" s="66"/>
      <c r="H23" s="66"/>
      <c r="I23" s="66"/>
      <c r="J23" s="12"/>
      <c r="K23" s="12"/>
      <c r="L23" s="12"/>
    </row>
    <row r="24" spans="1:12" ht="22.5" customHeight="1">
      <c r="A24" s="16">
        <v>20</v>
      </c>
      <c r="B24" s="334"/>
      <c r="C24" s="335"/>
      <c r="D24" s="336"/>
      <c r="E24" s="335"/>
      <c r="F24" s="287"/>
      <c r="G24" s="66"/>
      <c r="H24" s="66"/>
      <c r="I24" s="66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5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1"/>
      <c r="C1" s="513" t="s">
        <v>14</v>
      </c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7.5" customHeight="1">
      <c r="A2" s="467"/>
      <c r="B2" s="512"/>
      <c r="C2" s="472" t="s">
        <v>523</v>
      </c>
      <c r="D2" s="472"/>
      <c r="E2" s="292">
        <v>4</v>
      </c>
      <c r="F2" s="292" t="s">
        <v>540</v>
      </c>
      <c r="G2" s="516" t="s">
        <v>233</v>
      </c>
      <c r="H2" s="516"/>
      <c r="I2" s="516"/>
      <c r="J2" s="516"/>
      <c r="K2" s="517"/>
      <c r="L2" s="51" t="s">
        <v>552</v>
      </c>
    </row>
    <row r="3" spans="1:12" ht="15.75">
      <c r="A3" s="464" t="s">
        <v>276</v>
      </c>
      <c r="B3" s="514"/>
      <c r="C3" s="6" t="s">
        <v>27</v>
      </c>
      <c r="D3" s="6">
        <v>16</v>
      </c>
      <c r="E3" s="488" t="s">
        <v>549</v>
      </c>
      <c r="F3" s="488"/>
      <c r="G3" s="488"/>
      <c r="H3" s="488"/>
      <c r="I3" s="488"/>
      <c r="J3" s="488">
        <v>2022</v>
      </c>
      <c r="K3" s="488"/>
      <c r="L3" s="6" t="s">
        <v>273</v>
      </c>
    </row>
    <row r="4" spans="1:12" ht="15.75">
      <c r="A4" s="18"/>
      <c r="B4" s="284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15" t="s">
        <v>522</v>
      </c>
      <c r="H4" s="515"/>
      <c r="I4" s="515"/>
      <c r="J4" s="515"/>
      <c r="K4" s="515"/>
      <c r="L4" s="19" t="s">
        <v>12</v>
      </c>
    </row>
    <row r="5" spans="1:12" ht="22.5" customHeight="1">
      <c r="A5" s="16">
        <v>1</v>
      </c>
      <c r="B5" s="76"/>
      <c r="C5" s="77"/>
      <c r="D5" s="78"/>
      <c r="E5" s="77"/>
      <c r="F5" s="173"/>
      <c r="G5" s="66"/>
      <c r="H5" s="66"/>
      <c r="I5" s="66"/>
      <c r="J5" s="12"/>
      <c r="K5" s="12"/>
      <c r="L5" s="12"/>
    </row>
    <row r="6" spans="1:12" ht="22.5" customHeight="1">
      <c r="A6" s="16">
        <v>2</v>
      </c>
      <c r="B6" s="43"/>
      <c r="C6" s="44"/>
      <c r="D6" s="45"/>
      <c r="E6" s="46"/>
      <c r="F6" s="173"/>
      <c r="G6" s="66"/>
      <c r="H6" s="66"/>
      <c r="I6" s="66"/>
      <c r="J6" s="12"/>
      <c r="K6" s="12"/>
      <c r="L6" s="12"/>
    </row>
    <row r="7" spans="1:12" ht="22.5" customHeight="1">
      <c r="A7" s="16">
        <v>3</v>
      </c>
      <c r="B7" s="43"/>
      <c r="C7" s="44"/>
      <c r="D7" s="45"/>
      <c r="E7" s="46"/>
      <c r="F7" s="173"/>
      <c r="G7" s="66"/>
      <c r="H7" s="66"/>
      <c r="I7" s="66"/>
      <c r="J7" s="12"/>
      <c r="K7" s="12"/>
      <c r="L7" s="12"/>
    </row>
    <row r="8" spans="1:12" ht="22.5" customHeight="1">
      <c r="A8" s="16">
        <v>4</v>
      </c>
      <c r="B8" s="131"/>
      <c r="C8" s="126"/>
      <c r="D8" s="128"/>
      <c r="E8" s="129"/>
      <c r="F8" s="173"/>
      <c r="G8" s="66"/>
      <c r="H8" s="66"/>
      <c r="I8" s="66"/>
      <c r="J8" s="12"/>
      <c r="K8" s="12"/>
      <c r="L8" s="12"/>
    </row>
    <row r="9" spans="1:12" ht="22.5" customHeight="1">
      <c r="A9" s="16">
        <v>5</v>
      </c>
      <c r="B9" s="131"/>
      <c r="C9" s="126"/>
      <c r="D9" s="128"/>
      <c r="E9" s="129"/>
      <c r="F9" s="173"/>
      <c r="G9" s="66"/>
      <c r="H9" s="66"/>
      <c r="I9" s="66"/>
      <c r="J9" s="12"/>
      <c r="K9" s="12"/>
      <c r="L9" s="12"/>
    </row>
    <row r="10" spans="1:12" ht="22.5" customHeight="1">
      <c r="A10" s="16">
        <v>6</v>
      </c>
      <c r="B10" s="131"/>
      <c r="C10" s="126"/>
      <c r="D10" s="128"/>
      <c r="E10" s="129"/>
      <c r="F10" s="173"/>
      <c r="G10" s="66"/>
      <c r="H10" s="66"/>
      <c r="I10" s="66"/>
      <c r="J10" s="12"/>
      <c r="K10" s="12"/>
      <c r="L10" s="12"/>
    </row>
    <row r="11" spans="1:12" ht="22.5" customHeight="1">
      <c r="A11" s="16">
        <v>7</v>
      </c>
      <c r="B11" s="12"/>
      <c r="C11" s="12"/>
      <c r="D11" s="12"/>
      <c r="E11" s="12"/>
      <c r="F11" s="173"/>
      <c r="G11" s="66"/>
      <c r="H11" s="66"/>
      <c r="I11" s="66"/>
      <c r="J11" s="12"/>
      <c r="K11" s="12"/>
      <c r="L11" s="12"/>
    </row>
    <row r="12" spans="1:12" ht="22.5" customHeight="1">
      <c r="A12" s="16">
        <v>8</v>
      </c>
      <c r="B12" s="212"/>
      <c r="C12" s="213"/>
      <c r="D12" s="214"/>
      <c r="E12" s="172"/>
      <c r="F12" s="173"/>
      <c r="G12" s="66"/>
      <c r="H12" s="66"/>
      <c r="I12" s="66"/>
      <c r="J12" s="12"/>
      <c r="K12" s="12"/>
      <c r="L12" s="12"/>
    </row>
    <row r="13" spans="1:12" ht="22.5" customHeight="1">
      <c r="A13" s="16">
        <v>9</v>
      </c>
      <c r="B13" s="291"/>
      <c r="C13" s="291"/>
      <c r="D13" s="291"/>
      <c r="E13" s="291"/>
      <c r="F13" s="173"/>
      <c r="G13" s="66"/>
      <c r="H13" s="66"/>
      <c r="I13" s="66"/>
      <c r="J13" s="12"/>
      <c r="K13" s="12"/>
      <c r="L13" s="12"/>
    </row>
    <row r="14" spans="1:12" ht="22.5" customHeight="1">
      <c r="A14" s="16">
        <v>10</v>
      </c>
      <c r="B14" s="12"/>
      <c r="C14" s="12"/>
      <c r="D14" s="12"/>
      <c r="E14" s="12"/>
      <c r="F14" s="173"/>
      <c r="G14" s="66"/>
      <c r="H14" s="66"/>
      <c r="I14" s="66"/>
      <c r="J14" s="12"/>
      <c r="K14" s="12"/>
      <c r="L14" s="12"/>
    </row>
    <row r="15" spans="1:12" ht="22.5" customHeight="1">
      <c r="A15" s="16">
        <v>11</v>
      </c>
      <c r="B15" s="12"/>
      <c r="C15" s="12"/>
      <c r="D15" s="12"/>
      <c r="E15" s="12"/>
      <c r="F15" s="173"/>
      <c r="G15" s="66"/>
      <c r="H15" s="66"/>
      <c r="I15" s="66"/>
      <c r="J15" s="12"/>
      <c r="K15" s="12"/>
      <c r="L15" s="12"/>
    </row>
    <row r="16" spans="1:12" ht="22.5" customHeight="1">
      <c r="A16" s="16">
        <v>12</v>
      </c>
      <c r="B16" s="12"/>
      <c r="C16" s="12"/>
      <c r="D16" s="12"/>
      <c r="E16" s="12"/>
      <c r="F16" s="173"/>
      <c r="G16" s="66"/>
      <c r="H16" s="66"/>
      <c r="I16" s="66"/>
      <c r="J16" s="12"/>
      <c r="K16" s="12"/>
      <c r="L16" s="12"/>
    </row>
    <row r="17" spans="1:12" ht="22.5" customHeight="1">
      <c r="A17" s="16">
        <v>13</v>
      </c>
      <c r="B17" s="131"/>
      <c r="C17" s="126"/>
      <c r="D17" s="128"/>
      <c r="E17" s="172"/>
      <c r="F17" s="173"/>
      <c r="G17" s="66"/>
      <c r="H17" s="66"/>
      <c r="I17" s="66"/>
      <c r="J17" s="12"/>
      <c r="K17" s="12"/>
      <c r="L17" s="12"/>
    </row>
    <row r="18" spans="1:12" ht="22.5" customHeight="1">
      <c r="A18" s="16">
        <v>14</v>
      </c>
      <c r="B18" s="131"/>
      <c r="C18" s="126"/>
      <c r="D18" s="128"/>
      <c r="E18" s="129"/>
      <c r="F18" s="173"/>
      <c r="G18" s="66"/>
      <c r="H18" s="66"/>
      <c r="I18" s="66"/>
      <c r="J18" s="12"/>
      <c r="K18" s="12"/>
      <c r="L18" s="12"/>
    </row>
    <row r="19" spans="1:12" ht="22.5" customHeight="1">
      <c r="A19" s="16">
        <v>15</v>
      </c>
      <c r="B19" s="131"/>
      <c r="C19" s="126"/>
      <c r="D19" s="128"/>
      <c r="E19" s="129"/>
      <c r="F19" s="173"/>
      <c r="G19" s="66"/>
      <c r="H19" s="66"/>
      <c r="I19" s="66"/>
      <c r="J19" s="12"/>
      <c r="K19" s="12"/>
      <c r="L19" s="12"/>
    </row>
    <row r="20" spans="1:12" ht="22.5" customHeight="1">
      <c r="A20" s="16">
        <v>16</v>
      </c>
      <c r="B20" s="215"/>
      <c r="C20" s="194"/>
      <c r="D20" s="195"/>
      <c r="E20" s="196"/>
      <c r="F20" s="173"/>
      <c r="G20" s="66"/>
      <c r="H20" s="66"/>
      <c r="I20" s="66"/>
      <c r="J20" s="12"/>
      <c r="K20" s="12"/>
      <c r="L20" s="12"/>
    </row>
    <row r="21" spans="1:12" ht="22.5" customHeight="1">
      <c r="A21" s="16">
        <v>17</v>
      </c>
      <c r="B21" s="131"/>
      <c r="C21" s="126"/>
      <c r="D21" s="128"/>
      <c r="E21" s="129"/>
      <c r="F21" s="173"/>
      <c r="G21" s="66"/>
      <c r="H21" s="66"/>
      <c r="I21" s="66"/>
      <c r="J21" s="12"/>
      <c r="K21" s="12"/>
      <c r="L21" s="12"/>
    </row>
    <row r="22" spans="1:12" ht="22.5" customHeight="1">
      <c r="A22" s="16">
        <v>18</v>
      </c>
      <c r="B22" s="130"/>
      <c r="C22" s="132"/>
      <c r="D22" s="133"/>
      <c r="E22" s="132"/>
      <c r="F22" s="173"/>
      <c r="G22" s="66"/>
      <c r="H22" s="66"/>
      <c r="I22" s="66"/>
      <c r="J22" s="12"/>
      <c r="K22" s="12"/>
      <c r="L22" s="12"/>
    </row>
    <row r="23" spans="1:12" ht="22.5" customHeight="1">
      <c r="A23" s="16">
        <v>19</v>
      </c>
      <c r="B23" s="126"/>
      <c r="C23" s="126"/>
      <c r="D23" s="128"/>
      <c r="E23" s="129"/>
      <c r="F23" s="173"/>
      <c r="G23" s="66"/>
      <c r="H23" s="66"/>
      <c r="I23" s="66"/>
      <c r="J23" s="12"/>
      <c r="K23" s="12"/>
      <c r="L23" s="12"/>
    </row>
    <row r="24" spans="1:12" ht="22.5" customHeight="1">
      <c r="A24" s="16">
        <v>20</v>
      </c>
      <c r="B24" s="131"/>
      <c r="C24" s="126"/>
      <c r="D24" s="128"/>
      <c r="E24" s="129"/>
      <c r="F24" s="173"/>
      <c r="G24" s="66"/>
      <c r="H24" s="66"/>
      <c r="I24" s="66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12 E5:E10 E17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B20" sqref="B20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65"/>
      <c r="B1" s="511"/>
      <c r="C1" s="513" t="s">
        <v>14</v>
      </c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7.5" customHeight="1">
      <c r="A2" s="467"/>
      <c r="B2" s="512"/>
      <c r="C2" s="472" t="s">
        <v>523</v>
      </c>
      <c r="D2" s="472"/>
      <c r="E2" s="292">
        <v>4</v>
      </c>
      <c r="F2" s="292" t="s">
        <v>540</v>
      </c>
      <c r="G2" s="516" t="s">
        <v>233</v>
      </c>
      <c r="H2" s="516"/>
      <c r="I2" s="516"/>
      <c r="J2" s="516"/>
      <c r="K2" s="517"/>
      <c r="L2" s="51" t="s">
        <v>552</v>
      </c>
    </row>
    <row r="3" spans="1:12" ht="15.75">
      <c r="A3" s="464" t="s">
        <v>277</v>
      </c>
      <c r="B3" s="514"/>
      <c r="C3" s="6" t="s">
        <v>27</v>
      </c>
      <c r="D3" s="6">
        <v>16</v>
      </c>
      <c r="E3" s="488" t="s">
        <v>549</v>
      </c>
      <c r="F3" s="488"/>
      <c r="G3" s="488"/>
      <c r="H3" s="488"/>
      <c r="I3" s="488"/>
      <c r="J3" s="488">
        <v>2022</v>
      </c>
      <c r="K3" s="488"/>
      <c r="L3" s="6" t="s">
        <v>274</v>
      </c>
    </row>
    <row r="4" spans="1:12" ht="15.75">
      <c r="A4" s="18"/>
      <c r="B4" s="284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15" t="s">
        <v>522</v>
      </c>
      <c r="H4" s="515"/>
      <c r="I4" s="515"/>
      <c r="J4" s="515"/>
      <c r="K4" s="515"/>
      <c r="L4" s="19" t="s">
        <v>12</v>
      </c>
    </row>
    <row r="5" spans="1:12" ht="22.5" customHeight="1">
      <c r="A5" s="16">
        <v>1</v>
      </c>
      <c r="B5" s="171"/>
      <c r="C5" s="108"/>
      <c r="D5" s="117"/>
      <c r="E5" s="108"/>
      <c r="F5" s="288"/>
      <c r="G5" s="66"/>
      <c r="H5" s="66"/>
      <c r="I5" s="66"/>
      <c r="J5" s="12"/>
      <c r="K5" s="12"/>
      <c r="L5" s="12"/>
    </row>
    <row r="6" spans="1:12" ht="22.5" customHeight="1">
      <c r="A6" s="16">
        <v>2</v>
      </c>
      <c r="B6" s="43"/>
      <c r="C6" s="44"/>
      <c r="D6" s="45"/>
      <c r="E6" s="46"/>
      <c r="F6" s="287"/>
      <c r="G6" s="66"/>
      <c r="H6" s="66"/>
      <c r="I6" s="66"/>
      <c r="J6" s="12"/>
      <c r="K6" s="12"/>
      <c r="L6" s="12"/>
    </row>
    <row r="7" spans="1:12" ht="22.5" customHeight="1">
      <c r="A7" s="16">
        <v>3</v>
      </c>
      <c r="B7" s="43"/>
      <c r="C7" s="44"/>
      <c r="D7" s="45"/>
      <c r="E7" s="46"/>
      <c r="F7" s="290"/>
      <c r="G7" s="66"/>
      <c r="H7" s="66"/>
      <c r="I7" s="66"/>
      <c r="J7" s="12"/>
      <c r="K7" s="12"/>
      <c r="L7" s="12"/>
    </row>
    <row r="8" spans="1:12" ht="22.5" customHeight="1">
      <c r="A8" s="16">
        <v>4</v>
      </c>
      <c r="B8" s="44"/>
      <c r="C8" s="44"/>
      <c r="D8" s="45"/>
      <c r="E8" s="46"/>
      <c r="F8" s="287"/>
      <c r="G8" s="66"/>
      <c r="H8" s="66"/>
      <c r="I8" s="66"/>
      <c r="J8" s="12"/>
      <c r="K8" s="12"/>
      <c r="L8" s="12"/>
    </row>
    <row r="9" spans="1:12" ht="22.5" customHeight="1">
      <c r="A9" s="16">
        <v>5</v>
      </c>
      <c r="B9" s="130"/>
      <c r="C9" s="132"/>
      <c r="D9" s="133"/>
      <c r="E9" s="132"/>
      <c r="F9" s="287"/>
      <c r="G9" s="66"/>
      <c r="H9" s="66"/>
      <c r="I9" s="66"/>
      <c r="J9" s="12"/>
      <c r="K9" s="12"/>
      <c r="L9" s="12"/>
    </row>
    <row r="10" spans="1:12" ht="22.5" customHeight="1">
      <c r="A10" s="16">
        <v>6</v>
      </c>
      <c r="B10" s="130"/>
      <c r="C10" s="132"/>
      <c r="D10" s="133"/>
      <c r="E10" s="132"/>
      <c r="F10" s="287"/>
      <c r="G10" s="66"/>
      <c r="H10" s="66"/>
      <c r="I10" s="66"/>
      <c r="J10" s="12"/>
      <c r="K10" s="12"/>
      <c r="L10" s="12"/>
    </row>
    <row r="11" spans="1:12" ht="22.5" customHeight="1">
      <c r="A11" s="16">
        <v>7</v>
      </c>
      <c r="B11" s="131"/>
      <c r="C11" s="126"/>
      <c r="D11" s="128"/>
      <c r="E11" s="129"/>
      <c r="F11" s="287"/>
      <c r="G11" s="66"/>
      <c r="H11" s="66"/>
      <c r="I11" s="66"/>
      <c r="J11" s="12"/>
      <c r="K11" s="12"/>
      <c r="L11" s="12"/>
    </row>
    <row r="12" spans="1:12" ht="22.5" customHeight="1">
      <c r="A12" s="16">
        <v>8</v>
      </c>
      <c r="B12" s="140"/>
      <c r="C12" s="141"/>
      <c r="D12" s="142"/>
      <c r="E12" s="143"/>
      <c r="F12" s="287"/>
      <c r="G12" s="66"/>
      <c r="H12" s="66"/>
      <c r="I12" s="66"/>
      <c r="J12" s="12"/>
      <c r="K12" s="12"/>
      <c r="L12" s="12"/>
    </row>
    <row r="13" spans="1:12" ht="22.5" customHeight="1">
      <c r="A13" s="16">
        <v>9</v>
      </c>
      <c r="B13" s="126"/>
      <c r="C13" s="126"/>
      <c r="D13" s="128"/>
      <c r="E13" s="129"/>
      <c r="F13" s="289"/>
      <c r="G13" s="66"/>
      <c r="H13" s="66"/>
      <c r="I13" s="66"/>
      <c r="J13" s="12"/>
      <c r="K13" s="12"/>
      <c r="L13" s="12"/>
    </row>
    <row r="14" spans="1:12" ht="22.5" customHeight="1">
      <c r="A14" s="16">
        <v>10</v>
      </c>
      <c r="B14" s="131"/>
      <c r="C14" s="126"/>
      <c r="D14" s="128"/>
      <c r="E14" s="129"/>
      <c r="F14" s="287"/>
      <c r="G14" s="66"/>
      <c r="H14" s="66"/>
      <c r="I14" s="66"/>
      <c r="J14" s="12"/>
      <c r="K14" s="12"/>
      <c r="L14" s="12"/>
    </row>
    <row r="15" spans="1:12" ht="22.5" customHeight="1">
      <c r="A15" s="16">
        <v>11</v>
      </c>
      <c r="B15" s="126"/>
      <c r="C15" s="126"/>
      <c r="D15" s="128"/>
      <c r="E15" s="129"/>
      <c r="F15" s="287"/>
      <c r="G15" s="66"/>
      <c r="H15" s="66"/>
      <c r="I15" s="66"/>
      <c r="J15" s="12"/>
      <c r="K15" s="12"/>
      <c r="L15" s="12"/>
    </row>
    <row r="16" spans="1:12" ht="22.5" customHeight="1">
      <c r="A16" s="16">
        <v>12</v>
      </c>
      <c r="B16" s="131"/>
      <c r="C16" s="126"/>
      <c r="D16" s="128"/>
      <c r="E16" s="129"/>
      <c r="F16" s="287"/>
      <c r="G16" s="66"/>
      <c r="H16" s="66"/>
      <c r="I16" s="66"/>
      <c r="J16" s="12"/>
      <c r="K16" s="12"/>
      <c r="L16" s="12"/>
    </row>
    <row r="17" spans="1:12" ht="22.5" customHeight="1">
      <c r="A17" s="16">
        <v>13</v>
      </c>
      <c r="B17" s="130"/>
      <c r="C17" s="132"/>
      <c r="D17" s="133"/>
      <c r="E17" s="132"/>
      <c r="F17" s="287"/>
      <c r="G17" s="66"/>
      <c r="H17" s="66"/>
      <c r="I17" s="66"/>
      <c r="J17" s="12"/>
      <c r="K17" s="12"/>
      <c r="L17" s="12"/>
    </row>
    <row r="18" spans="1:12" ht="22.5" customHeight="1">
      <c r="A18" s="16">
        <v>14</v>
      </c>
      <c r="B18" s="130"/>
      <c r="C18" s="132"/>
      <c r="D18" s="133"/>
      <c r="E18" s="132"/>
      <c r="F18" s="287"/>
      <c r="G18" s="66"/>
      <c r="H18" s="66"/>
      <c r="I18" s="66"/>
      <c r="J18" s="12"/>
      <c r="K18" s="12"/>
      <c r="L18" s="12"/>
    </row>
    <row r="19" spans="1:12" ht="22.5" customHeight="1">
      <c r="A19" s="16">
        <v>15</v>
      </c>
      <c r="B19" s="130"/>
      <c r="C19" s="132"/>
      <c r="D19" s="133"/>
      <c r="E19" s="132"/>
      <c r="F19" s="287"/>
      <c r="G19" s="66"/>
      <c r="H19" s="66"/>
      <c r="I19" s="66"/>
      <c r="J19" s="12"/>
      <c r="K19" s="12"/>
      <c r="L19" s="12"/>
    </row>
    <row r="20" spans="1:12" ht="22.5" customHeight="1">
      <c r="A20" s="16">
        <v>16</v>
      </c>
      <c r="B20" s="131"/>
      <c r="C20" s="126"/>
      <c r="D20" s="128"/>
      <c r="E20" s="129"/>
      <c r="F20" s="287"/>
      <c r="G20" s="66"/>
      <c r="H20" s="66"/>
      <c r="I20" s="66"/>
      <c r="J20" s="12"/>
      <c r="K20" s="12"/>
      <c r="L20" s="12"/>
    </row>
    <row r="21" spans="1:12" ht="22.5" customHeight="1">
      <c r="A21" s="16">
        <v>17</v>
      </c>
      <c r="B21" s="131"/>
      <c r="C21" s="126"/>
      <c r="D21" s="128"/>
      <c r="E21" s="129"/>
      <c r="F21" s="287"/>
      <c r="G21" s="66"/>
      <c r="H21" s="66"/>
      <c r="I21" s="66"/>
      <c r="J21" s="12"/>
      <c r="K21" s="12"/>
      <c r="L21" s="12"/>
    </row>
    <row r="22" spans="1:12" ht="22.5" customHeight="1">
      <c r="A22" s="16">
        <v>18</v>
      </c>
      <c r="B22" s="130"/>
      <c r="C22" s="132"/>
      <c r="D22" s="133"/>
      <c r="E22" s="132"/>
      <c r="F22" s="287"/>
      <c r="G22" s="66"/>
      <c r="H22" s="66"/>
      <c r="I22" s="66"/>
      <c r="J22" s="12"/>
      <c r="K22" s="12"/>
      <c r="L22" s="12"/>
    </row>
    <row r="23" spans="1:12" ht="22.5" customHeight="1">
      <c r="A23" s="16">
        <v>19</v>
      </c>
      <c r="B23" s="130"/>
      <c r="C23" s="132"/>
      <c r="D23" s="133"/>
      <c r="E23" s="132"/>
      <c r="F23" s="287"/>
      <c r="G23" s="66"/>
      <c r="H23" s="66"/>
      <c r="I23" s="66"/>
      <c r="J23" s="12"/>
      <c r="K23" s="12"/>
      <c r="L23" s="12"/>
    </row>
    <row r="24" spans="1:12" ht="22.5" customHeight="1">
      <c r="A24" s="16">
        <v>20</v>
      </c>
      <c r="B24" s="131"/>
      <c r="C24" s="126"/>
      <c r="D24" s="128"/>
      <c r="E24" s="129"/>
      <c r="F24" s="287"/>
      <c r="G24" s="66"/>
      <c r="H24" s="66"/>
      <c r="I24" s="66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3">
    <dataValidation type="list" operator="equal" allowBlank="1" sqref="E6 E8:E24">
      <formula1>"CG,Je,Da,Pro,Hon,Exc"</formula1>
    </dataValidation>
    <dataValidation type="list" operator="equal" allowBlank="1" sqref="E5">
      <formula1>"DPro,DHon,DExc,D3,HPro,HHon,HExc"</formula1>
    </dataValidation>
    <dataValidation type="list" operator="equal" allowBlank="1" sqref="E7">
      <formula1>"PF,PG,BF,BG,MF,MG"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A4" sqref="A1:H65536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533" t="s">
        <v>461</v>
      </c>
      <c r="B1" s="533"/>
      <c r="C1" s="533"/>
      <c r="D1" s="533"/>
      <c r="E1" s="533"/>
      <c r="F1" s="533"/>
      <c r="G1" s="533"/>
      <c r="H1" s="533"/>
    </row>
    <row r="2" spans="1:8" ht="30" customHeight="1">
      <c r="A2" s="21" t="s">
        <v>2</v>
      </c>
      <c r="B2" s="439"/>
      <c r="C2" s="439"/>
      <c r="D2" s="439"/>
      <c r="E2" s="21" t="s">
        <v>318</v>
      </c>
      <c r="F2" s="159" t="s">
        <v>462</v>
      </c>
      <c r="G2" s="21">
        <v>45</v>
      </c>
      <c r="H2" s="159"/>
    </row>
    <row r="3" spans="1:8" ht="30" customHeight="1">
      <c r="A3" s="21" t="s">
        <v>463</v>
      </c>
      <c r="B3" s="439"/>
      <c r="C3" s="439"/>
      <c r="D3" s="439"/>
      <c r="E3" s="21" t="s">
        <v>3</v>
      </c>
      <c r="F3" s="523"/>
      <c r="G3" s="524"/>
      <c r="H3" s="525"/>
    </row>
    <row r="4" spans="1:8" ht="15.75" customHeight="1">
      <c r="A4" s="526"/>
      <c r="B4" s="529" t="s">
        <v>464</v>
      </c>
      <c r="C4" s="530"/>
      <c r="D4" s="530"/>
      <c r="E4" s="530"/>
      <c r="F4" s="530"/>
      <c r="G4" s="530"/>
      <c r="H4" s="531"/>
    </row>
    <row r="5" spans="1:8" ht="15.75" customHeight="1">
      <c r="A5" s="527"/>
      <c r="B5" s="486" t="s">
        <v>465</v>
      </c>
      <c r="C5" s="490"/>
      <c r="D5" s="490"/>
      <c r="E5" s="490"/>
      <c r="F5" s="490"/>
      <c r="G5" s="490"/>
      <c r="H5" s="487"/>
    </row>
    <row r="6" spans="1:8" ht="15.75" customHeight="1">
      <c r="A6" s="527"/>
      <c r="B6" s="486" t="s">
        <v>466</v>
      </c>
      <c r="C6" s="490"/>
      <c r="D6" s="490"/>
      <c r="E6" s="490"/>
      <c r="F6" s="490"/>
      <c r="G6" s="490"/>
      <c r="H6" s="487"/>
    </row>
    <row r="7" spans="1:8" ht="15.75" customHeight="1">
      <c r="A7" s="527"/>
      <c r="B7" s="486" t="s">
        <v>467</v>
      </c>
      <c r="C7" s="490"/>
      <c r="D7" s="490"/>
      <c r="E7" s="490"/>
      <c r="F7" s="490"/>
      <c r="G7" s="490"/>
      <c r="H7" s="487"/>
    </row>
    <row r="8" spans="1:8" ht="15.75" customHeight="1">
      <c r="A8" s="528"/>
      <c r="B8" s="486" t="s">
        <v>468</v>
      </c>
      <c r="C8" s="490"/>
      <c r="D8" s="490"/>
      <c r="E8" s="490"/>
      <c r="F8" s="490"/>
      <c r="G8" s="490"/>
      <c r="H8" s="487"/>
    </row>
    <row r="9" spans="1:8" ht="22.5" customHeight="1">
      <c r="A9" s="488" t="s">
        <v>0</v>
      </c>
      <c r="B9" s="488"/>
      <c r="C9" s="488" t="s">
        <v>1</v>
      </c>
      <c r="D9" s="488"/>
      <c r="E9" s="473" t="s">
        <v>469</v>
      </c>
      <c r="F9" s="475"/>
      <c r="G9" s="6" t="s">
        <v>3</v>
      </c>
      <c r="H9" s="6" t="s">
        <v>11</v>
      </c>
    </row>
    <row r="10" spans="1:8" ht="30" customHeight="1">
      <c r="A10" s="518"/>
      <c r="B10" s="518"/>
      <c r="C10" s="518"/>
      <c r="D10" s="518"/>
      <c r="E10" s="486"/>
      <c r="F10" s="487"/>
      <c r="G10" s="3"/>
      <c r="H10" s="3"/>
    </row>
    <row r="11" spans="1:8" ht="30" customHeight="1">
      <c r="A11" s="518"/>
      <c r="B11" s="518"/>
      <c r="C11" s="518"/>
      <c r="D11" s="518"/>
      <c r="E11" s="486"/>
      <c r="F11" s="487"/>
      <c r="G11" s="3"/>
      <c r="H11" s="3"/>
    </row>
    <row r="12" spans="1:8" ht="30" customHeight="1">
      <c r="A12" s="518"/>
      <c r="B12" s="518"/>
      <c r="C12" s="518"/>
      <c r="D12" s="518"/>
      <c r="E12" s="486"/>
      <c r="F12" s="487"/>
      <c r="G12" s="3"/>
      <c r="H12" s="3"/>
    </row>
    <row r="13" spans="1:8" ht="30" customHeight="1">
      <c r="A13" s="518"/>
      <c r="B13" s="518"/>
      <c r="C13" s="518"/>
      <c r="D13" s="518"/>
      <c r="E13" s="486"/>
      <c r="F13" s="487"/>
      <c r="G13" s="3"/>
      <c r="H13" s="3"/>
    </row>
    <row r="14" spans="1:8" ht="22.5" customHeight="1">
      <c r="A14" s="479" t="s">
        <v>470</v>
      </c>
      <c r="B14" s="479"/>
      <c r="C14" s="479"/>
      <c r="D14" s="479"/>
      <c r="E14" s="519" t="s">
        <v>136</v>
      </c>
      <c r="F14" s="520"/>
      <c r="G14" s="479"/>
      <c r="H14" s="479"/>
    </row>
    <row r="15" spans="1:8" ht="22.5" customHeight="1">
      <c r="A15" s="479" t="s">
        <v>471</v>
      </c>
      <c r="B15" s="479"/>
      <c r="C15" s="479"/>
      <c r="D15" s="479"/>
      <c r="E15" s="521"/>
      <c r="F15" s="522"/>
      <c r="G15" s="479"/>
      <c r="H15" s="479"/>
    </row>
    <row r="16" spans="1:8" ht="60" customHeight="1">
      <c r="A16" s="532"/>
      <c r="B16" s="532"/>
      <c r="C16" s="532"/>
      <c r="D16" s="532"/>
      <c r="E16" s="532"/>
      <c r="F16" s="532"/>
      <c r="G16" s="532"/>
      <c r="H16" s="532"/>
    </row>
    <row r="17" spans="1:8" ht="37.5" customHeight="1">
      <c r="A17" s="533" t="s">
        <v>461</v>
      </c>
      <c r="B17" s="533"/>
      <c r="C17" s="533"/>
      <c r="D17" s="533"/>
      <c r="E17" s="533"/>
      <c r="F17" s="533"/>
      <c r="G17" s="533"/>
      <c r="H17" s="533"/>
    </row>
    <row r="18" spans="1:8" ht="30" customHeight="1">
      <c r="A18" s="21" t="s">
        <v>2</v>
      </c>
      <c r="B18" s="439"/>
      <c r="C18" s="439"/>
      <c r="D18" s="439"/>
      <c r="E18" s="21" t="s">
        <v>318</v>
      </c>
      <c r="F18" s="159" t="s">
        <v>462</v>
      </c>
      <c r="G18" s="21">
        <v>45</v>
      </c>
      <c r="H18" s="159"/>
    </row>
    <row r="19" spans="1:8" ht="30" customHeight="1">
      <c r="A19" s="21" t="s">
        <v>463</v>
      </c>
      <c r="B19" s="439"/>
      <c r="C19" s="439"/>
      <c r="D19" s="439"/>
      <c r="E19" s="21" t="s">
        <v>3</v>
      </c>
      <c r="F19" s="523"/>
      <c r="G19" s="524"/>
      <c r="H19" s="525"/>
    </row>
    <row r="20" spans="1:8" ht="15.75" customHeight="1">
      <c r="A20" s="526"/>
      <c r="B20" s="529" t="s">
        <v>464</v>
      </c>
      <c r="C20" s="530"/>
      <c r="D20" s="530"/>
      <c r="E20" s="530"/>
      <c r="F20" s="530"/>
      <c r="G20" s="530"/>
      <c r="H20" s="531"/>
    </row>
    <row r="21" spans="1:8" ht="15.75" customHeight="1">
      <c r="A21" s="527"/>
      <c r="B21" s="486" t="s">
        <v>465</v>
      </c>
      <c r="C21" s="490"/>
      <c r="D21" s="490"/>
      <c r="E21" s="490"/>
      <c r="F21" s="490"/>
      <c r="G21" s="490"/>
      <c r="H21" s="487"/>
    </row>
    <row r="22" spans="1:8" ht="15.75" customHeight="1">
      <c r="A22" s="527"/>
      <c r="B22" s="486" t="s">
        <v>466</v>
      </c>
      <c r="C22" s="490"/>
      <c r="D22" s="490"/>
      <c r="E22" s="490"/>
      <c r="F22" s="490"/>
      <c r="G22" s="490"/>
      <c r="H22" s="487"/>
    </row>
    <row r="23" spans="1:8" ht="15.75" customHeight="1">
      <c r="A23" s="527"/>
      <c r="B23" s="486" t="s">
        <v>467</v>
      </c>
      <c r="C23" s="490"/>
      <c r="D23" s="490"/>
      <c r="E23" s="490"/>
      <c r="F23" s="490"/>
      <c r="G23" s="490"/>
      <c r="H23" s="487"/>
    </row>
    <row r="24" spans="1:8" ht="15.75" customHeight="1">
      <c r="A24" s="528"/>
      <c r="B24" s="486" t="s">
        <v>468</v>
      </c>
      <c r="C24" s="490"/>
      <c r="D24" s="490"/>
      <c r="E24" s="490"/>
      <c r="F24" s="490"/>
      <c r="G24" s="490"/>
      <c r="H24" s="487"/>
    </row>
    <row r="25" spans="1:8" ht="22.5" customHeight="1">
      <c r="A25" s="488" t="s">
        <v>0</v>
      </c>
      <c r="B25" s="488"/>
      <c r="C25" s="488" t="s">
        <v>1</v>
      </c>
      <c r="D25" s="488"/>
      <c r="E25" s="473" t="s">
        <v>469</v>
      </c>
      <c r="F25" s="475"/>
      <c r="G25" s="6" t="s">
        <v>3</v>
      </c>
      <c r="H25" s="6" t="s">
        <v>11</v>
      </c>
    </row>
    <row r="26" spans="1:8" ht="30" customHeight="1">
      <c r="A26" s="518"/>
      <c r="B26" s="518"/>
      <c r="C26" s="518"/>
      <c r="D26" s="518"/>
      <c r="E26" s="486"/>
      <c r="F26" s="487"/>
      <c r="G26" s="3"/>
      <c r="H26" s="3"/>
    </row>
    <row r="27" spans="1:8" ht="30" customHeight="1">
      <c r="A27" s="518"/>
      <c r="B27" s="518"/>
      <c r="C27" s="518"/>
      <c r="D27" s="518"/>
      <c r="E27" s="486"/>
      <c r="F27" s="487"/>
      <c r="G27" s="3"/>
      <c r="H27" s="3"/>
    </row>
    <row r="28" spans="1:8" ht="30" customHeight="1">
      <c r="A28" s="518"/>
      <c r="B28" s="518"/>
      <c r="C28" s="518"/>
      <c r="D28" s="518"/>
      <c r="E28" s="486"/>
      <c r="F28" s="487"/>
      <c r="G28" s="3"/>
      <c r="H28" s="3"/>
    </row>
    <row r="29" spans="1:8" ht="30" customHeight="1">
      <c r="A29" s="518"/>
      <c r="B29" s="518"/>
      <c r="C29" s="518"/>
      <c r="D29" s="518"/>
      <c r="E29" s="486"/>
      <c r="F29" s="487"/>
      <c r="G29" s="3"/>
      <c r="H29" s="3"/>
    </row>
    <row r="30" spans="1:8" ht="22.5" customHeight="1">
      <c r="A30" s="479" t="s">
        <v>470</v>
      </c>
      <c r="B30" s="479"/>
      <c r="C30" s="479"/>
      <c r="D30" s="479"/>
      <c r="E30" s="519" t="s">
        <v>136</v>
      </c>
      <c r="F30" s="520"/>
      <c r="G30" s="479"/>
      <c r="H30" s="479"/>
    </row>
    <row r="31" spans="1:8" ht="22.5" customHeight="1">
      <c r="A31" s="479" t="s">
        <v>471</v>
      </c>
      <c r="B31" s="479"/>
      <c r="C31" s="479"/>
      <c r="D31" s="479"/>
      <c r="E31" s="521"/>
      <c r="F31" s="522"/>
      <c r="G31" s="479"/>
      <c r="H31" s="479"/>
    </row>
    <row r="40" ht="15"/>
    <row r="43" ht="15"/>
    <row r="44" ht="15"/>
    <row r="45" ht="15"/>
  </sheetData>
  <sheetProtection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18:D18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6"/>
    <mergeCell ref="A17:H17"/>
    <mergeCell ref="B19:D19"/>
    <mergeCell ref="F19:H19"/>
    <mergeCell ref="A20:A24"/>
    <mergeCell ref="B20:H20"/>
    <mergeCell ref="B21:H21"/>
    <mergeCell ref="B22:H22"/>
    <mergeCell ref="B23:H23"/>
    <mergeCell ref="B24:H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8">
      <selection activeCell="L8" sqref="L8"/>
    </sheetView>
  </sheetViews>
  <sheetFormatPr defaultColWidth="11.421875" defaultRowHeight="15"/>
  <cols>
    <col min="1" max="1" width="14.28125" style="74" customWidth="1"/>
    <col min="2" max="2" width="71.421875" style="75" customWidth="1"/>
  </cols>
  <sheetData>
    <row r="1" spans="1:2" ht="33.75">
      <c r="A1" s="72" t="s">
        <v>318</v>
      </c>
      <c r="B1" s="73" t="s">
        <v>319</v>
      </c>
    </row>
    <row r="2" spans="1:2" ht="33.75">
      <c r="A2" s="72"/>
      <c r="B2" s="73"/>
    </row>
    <row r="3" spans="1:2" ht="33.75">
      <c r="A3" s="72" t="s">
        <v>317</v>
      </c>
      <c r="B3" s="73" t="s">
        <v>320</v>
      </c>
    </row>
    <row r="4" spans="1:2" ht="33.75">
      <c r="A4" s="72" t="s">
        <v>235</v>
      </c>
      <c r="B4" s="73" t="s">
        <v>154</v>
      </c>
    </row>
    <row r="5" spans="1:2" ht="33.75">
      <c r="A5" s="72" t="s">
        <v>321</v>
      </c>
      <c r="B5" s="73" t="s">
        <v>150</v>
      </c>
    </row>
    <row r="6" spans="1:2" ht="33.75">
      <c r="A6" s="72" t="s">
        <v>322</v>
      </c>
      <c r="B6" s="73" t="s">
        <v>323</v>
      </c>
    </row>
    <row r="7" spans="1:2" ht="33.75">
      <c r="A7" s="72" t="s">
        <v>292</v>
      </c>
      <c r="B7" s="73" t="s">
        <v>324</v>
      </c>
    </row>
    <row r="8" spans="1:12" ht="33.75">
      <c r="A8" s="72" t="s">
        <v>325</v>
      </c>
      <c r="B8" s="73" t="s">
        <v>326</v>
      </c>
      <c r="L8" t="s">
        <v>450</v>
      </c>
    </row>
    <row r="9" spans="1:2" ht="33.75">
      <c r="A9" s="72" t="s">
        <v>327</v>
      </c>
      <c r="B9" s="73" t="s">
        <v>328</v>
      </c>
    </row>
    <row r="10" spans="1:2" ht="33.75">
      <c r="A10" s="72" t="s">
        <v>311</v>
      </c>
      <c r="B10" s="73" t="s">
        <v>152</v>
      </c>
    </row>
    <row r="11" spans="1:2" ht="33.75">
      <c r="A11" s="72" t="s">
        <v>301</v>
      </c>
      <c r="B11" s="73" t="s">
        <v>329</v>
      </c>
    </row>
    <row r="12" spans="1:2" ht="33.75">
      <c r="A12" s="72" t="s">
        <v>300</v>
      </c>
      <c r="B12" s="73" t="s">
        <v>330</v>
      </c>
    </row>
    <row r="13" spans="1:2" ht="33.75">
      <c r="A13" s="72" t="s">
        <v>305</v>
      </c>
      <c r="B13" s="73" t="s">
        <v>140</v>
      </c>
    </row>
    <row r="14" spans="1:2" ht="33.75">
      <c r="A14" s="72" t="s">
        <v>307</v>
      </c>
      <c r="B14" s="73" t="s">
        <v>156</v>
      </c>
    </row>
    <row r="15" spans="1:2" ht="33.75">
      <c r="A15" s="72" t="s">
        <v>331</v>
      </c>
      <c r="B15" s="73" t="s">
        <v>153</v>
      </c>
    </row>
    <row r="16" spans="1:2" ht="33.75">
      <c r="A16" s="72" t="s">
        <v>332</v>
      </c>
      <c r="B16" s="73" t="s">
        <v>333</v>
      </c>
    </row>
    <row r="17" ht="33.75">
      <c r="B17" s="75" t="s">
        <v>334</v>
      </c>
    </row>
    <row r="18" ht="33.75">
      <c r="B18" s="75" t="s">
        <v>335</v>
      </c>
    </row>
    <row r="19" ht="33.75">
      <c r="B19" s="75" t="s">
        <v>336</v>
      </c>
    </row>
    <row r="20" ht="33.75">
      <c r="B20" s="75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A4" sqref="A4"/>
    </sheetView>
  </sheetViews>
  <sheetFormatPr defaultColWidth="11.421875" defaultRowHeight="15"/>
  <cols>
    <col min="1" max="1" width="11.421875" style="193" customWidth="1"/>
    <col min="2" max="2" width="15.7109375" style="193" customWidth="1"/>
    <col min="3" max="6" width="11.421875" style="193" customWidth="1"/>
  </cols>
  <sheetData>
    <row r="1" spans="1:6" ht="26.25">
      <c r="A1" s="534" t="s">
        <v>495</v>
      </c>
      <c r="B1" s="534"/>
      <c r="C1" s="534"/>
      <c r="D1" s="534"/>
      <c r="E1" s="534"/>
      <c r="F1" s="534"/>
    </row>
    <row r="3" spans="1:6" ht="26.25">
      <c r="A3" s="510" t="s">
        <v>496</v>
      </c>
      <c r="B3" s="510"/>
      <c r="C3" s="510"/>
      <c r="D3" s="510"/>
      <c r="E3" s="510"/>
      <c r="F3" s="510"/>
    </row>
    <row r="4" spans="1:6" ht="15.75">
      <c r="A4" s="168"/>
      <c r="B4" s="168"/>
      <c r="C4" s="168"/>
      <c r="D4" s="168"/>
      <c r="E4" s="168"/>
      <c r="F4" s="168"/>
    </row>
    <row r="5" spans="1:6" ht="15.75">
      <c r="A5" s="168"/>
      <c r="B5" s="168"/>
      <c r="C5" s="168"/>
      <c r="D5" s="168"/>
      <c r="E5" s="168"/>
      <c r="F5" s="168"/>
    </row>
    <row r="6" spans="1:6" ht="15.75">
      <c r="A6" s="168"/>
      <c r="B6" s="168"/>
      <c r="C6" s="168"/>
      <c r="D6" s="168"/>
      <c r="E6" s="168"/>
      <c r="F6" s="168"/>
    </row>
    <row r="7" spans="1:6" ht="15.75">
      <c r="A7" s="168"/>
      <c r="B7" s="168"/>
      <c r="C7" s="168"/>
      <c r="D7" s="168"/>
      <c r="E7" s="168"/>
      <c r="F7" s="168"/>
    </row>
    <row r="8" spans="1:6" ht="15.75">
      <c r="A8" s="168"/>
      <c r="B8" s="168"/>
      <c r="C8" s="168"/>
      <c r="D8" s="168"/>
      <c r="E8" s="168"/>
      <c r="F8" s="168"/>
    </row>
    <row r="9" spans="1:6" ht="26.25">
      <c r="A9" s="510" t="s">
        <v>314</v>
      </c>
      <c r="B9" s="510"/>
      <c r="C9" s="510"/>
      <c r="D9" s="510"/>
      <c r="E9" s="510"/>
      <c r="F9" s="510"/>
    </row>
    <row r="10" spans="1:6" ht="15.75">
      <c r="A10" s="168"/>
      <c r="B10" s="168"/>
      <c r="C10" s="168"/>
      <c r="D10" s="168"/>
      <c r="E10" s="168"/>
      <c r="F10" s="168"/>
    </row>
    <row r="11" spans="1:6" ht="15.75">
      <c r="A11" s="168"/>
      <c r="B11" s="168"/>
      <c r="C11" s="168"/>
      <c r="D11" s="168"/>
      <c r="E11" s="168"/>
      <c r="F11" s="168"/>
    </row>
    <row r="12" spans="1:6" ht="26.25">
      <c r="A12" s="510" t="s">
        <v>497</v>
      </c>
      <c r="B12" s="510"/>
      <c r="C12" s="510"/>
      <c r="D12" s="510"/>
      <c r="E12" s="510"/>
      <c r="F12" s="510"/>
    </row>
    <row r="13" spans="1:6" ht="15.75">
      <c r="A13" s="168"/>
      <c r="B13" s="168"/>
      <c r="C13" s="168"/>
      <c r="D13" s="168"/>
      <c r="E13" s="168"/>
      <c r="F13" s="168"/>
    </row>
    <row r="14" spans="1:6" ht="15.75">
      <c r="A14" s="168"/>
      <c r="B14" s="168"/>
      <c r="C14" s="168"/>
      <c r="D14" s="168"/>
      <c r="E14" s="168"/>
      <c r="F14" s="168"/>
    </row>
    <row r="15" spans="1:6" ht="15.75">
      <c r="A15" s="168"/>
      <c r="B15" s="168"/>
      <c r="C15" s="168"/>
      <c r="D15" s="168"/>
      <c r="E15" s="168"/>
      <c r="F15" s="168"/>
    </row>
    <row r="16" spans="1:6" ht="15.75">
      <c r="A16" s="168"/>
      <c r="B16" s="168"/>
      <c r="C16" s="168"/>
      <c r="D16" s="168"/>
      <c r="E16" s="168"/>
      <c r="F16" s="168"/>
    </row>
    <row r="17" spans="1:6" ht="15.75">
      <c r="A17" s="168"/>
      <c r="B17" s="168"/>
      <c r="C17" s="168"/>
      <c r="D17" s="168"/>
      <c r="E17" s="168"/>
      <c r="F17" s="168"/>
    </row>
    <row r="18" spans="1:6" ht="26.25">
      <c r="A18" s="510" t="s">
        <v>498</v>
      </c>
      <c r="B18" s="510"/>
      <c r="C18" s="510"/>
      <c r="D18" s="510"/>
      <c r="E18" s="510"/>
      <c r="F18" s="510"/>
    </row>
    <row r="19" spans="1:6" ht="15.75">
      <c r="A19" s="168"/>
      <c r="B19" s="168"/>
      <c r="C19" s="168"/>
      <c r="D19" s="168"/>
      <c r="E19" s="168"/>
      <c r="F19" s="168"/>
    </row>
    <row r="20" spans="1:6" ht="15.75">
      <c r="A20" s="168"/>
      <c r="B20" s="168"/>
      <c r="C20" s="168"/>
      <c r="D20" s="168"/>
      <c r="E20" s="168"/>
      <c r="F20" s="168"/>
    </row>
  </sheetData>
  <sheetProtection/>
  <mergeCells count="5">
    <mergeCell ref="A3:F3"/>
    <mergeCell ref="A9:F9"/>
    <mergeCell ref="A12:F12"/>
    <mergeCell ref="A18:F18"/>
    <mergeCell ref="A1:F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K6" sqref="K6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1.5">
      <c r="A1" s="533" t="s">
        <v>461</v>
      </c>
      <c r="B1" s="533"/>
      <c r="C1" s="533"/>
      <c r="D1" s="533"/>
      <c r="E1" s="533"/>
      <c r="F1" s="533"/>
      <c r="G1" s="533"/>
      <c r="H1" s="533"/>
    </row>
    <row r="2" spans="1:8" ht="18.75">
      <c r="A2" s="21" t="s">
        <v>2</v>
      </c>
      <c r="B2" s="439" t="s">
        <v>215</v>
      </c>
      <c r="C2" s="439"/>
      <c r="D2" s="439"/>
      <c r="E2" s="21" t="s">
        <v>318</v>
      </c>
      <c r="F2" s="159" t="s">
        <v>462</v>
      </c>
      <c r="G2" s="21">
        <v>45</v>
      </c>
      <c r="H2" s="159" t="s">
        <v>325</v>
      </c>
    </row>
    <row r="3" spans="1:8" ht="18.75">
      <c r="A3" s="21" t="s">
        <v>463</v>
      </c>
      <c r="B3" s="439" t="s">
        <v>315</v>
      </c>
      <c r="C3" s="439"/>
      <c r="D3" s="439"/>
      <c r="E3" s="21" t="s">
        <v>3</v>
      </c>
      <c r="F3" s="523" t="s">
        <v>578</v>
      </c>
      <c r="G3" s="524"/>
      <c r="H3" s="525"/>
    </row>
    <row r="4" spans="1:8" ht="15.75">
      <c r="A4" s="526"/>
      <c r="B4" s="529" t="s">
        <v>464</v>
      </c>
      <c r="C4" s="530"/>
      <c r="D4" s="530"/>
      <c r="E4" s="530"/>
      <c r="F4" s="530"/>
      <c r="G4" s="530"/>
      <c r="H4" s="531"/>
    </row>
    <row r="5" spans="1:8" ht="15">
      <c r="A5" s="527"/>
      <c r="B5" s="486" t="s">
        <v>465</v>
      </c>
      <c r="C5" s="490"/>
      <c r="D5" s="490"/>
      <c r="E5" s="490"/>
      <c r="F5" s="490"/>
      <c r="G5" s="490"/>
      <c r="H5" s="487"/>
    </row>
    <row r="6" spans="1:8" ht="15">
      <c r="A6" s="527"/>
      <c r="B6" s="486" t="s">
        <v>466</v>
      </c>
      <c r="C6" s="490"/>
      <c r="D6" s="490"/>
      <c r="E6" s="490"/>
      <c r="F6" s="490"/>
      <c r="G6" s="490"/>
      <c r="H6" s="487"/>
    </row>
    <row r="7" spans="1:8" ht="15">
      <c r="A7" s="527"/>
      <c r="B7" s="486" t="s">
        <v>467</v>
      </c>
      <c r="C7" s="490"/>
      <c r="D7" s="490"/>
      <c r="E7" s="490"/>
      <c r="F7" s="490"/>
      <c r="G7" s="490"/>
      <c r="H7" s="487"/>
    </row>
    <row r="8" spans="1:8" ht="15">
      <c r="A8" s="528"/>
      <c r="B8" s="486" t="s">
        <v>468</v>
      </c>
      <c r="C8" s="490"/>
      <c r="D8" s="490"/>
      <c r="E8" s="490"/>
      <c r="F8" s="490"/>
      <c r="G8" s="490"/>
      <c r="H8" s="487"/>
    </row>
    <row r="9" spans="1:8" ht="15.75">
      <c r="A9" s="488" t="s">
        <v>0</v>
      </c>
      <c r="B9" s="488"/>
      <c r="C9" s="488" t="s">
        <v>1</v>
      </c>
      <c r="D9" s="488"/>
      <c r="E9" s="473" t="s">
        <v>469</v>
      </c>
      <c r="F9" s="475"/>
      <c r="G9" s="6" t="s">
        <v>3</v>
      </c>
      <c r="H9" s="6" t="s">
        <v>11</v>
      </c>
    </row>
    <row r="10" spans="1:8" ht="21">
      <c r="A10" s="518" t="s">
        <v>44</v>
      </c>
      <c r="B10" s="518"/>
      <c r="C10" s="518" t="s">
        <v>575</v>
      </c>
      <c r="D10" s="518"/>
      <c r="E10" s="486"/>
      <c r="F10" s="487"/>
      <c r="G10" s="3" t="s">
        <v>578</v>
      </c>
      <c r="H10" s="3"/>
    </row>
    <row r="11" spans="1:8" ht="21">
      <c r="A11" s="518" t="s">
        <v>212</v>
      </c>
      <c r="B11" s="518"/>
      <c r="C11" s="518" t="s">
        <v>216</v>
      </c>
      <c r="D11" s="518"/>
      <c r="E11" s="486"/>
      <c r="F11" s="487"/>
      <c r="G11" s="3" t="s">
        <v>578</v>
      </c>
      <c r="H11" s="3"/>
    </row>
    <row r="12" spans="1:8" ht="21">
      <c r="A12" s="518" t="s">
        <v>413</v>
      </c>
      <c r="B12" s="518"/>
      <c r="C12" s="518" t="s">
        <v>576</v>
      </c>
      <c r="D12" s="518"/>
      <c r="E12" s="486"/>
      <c r="F12" s="487"/>
      <c r="G12" s="3" t="s">
        <v>578</v>
      </c>
      <c r="H12" s="3"/>
    </row>
    <row r="13" spans="1:8" ht="21">
      <c r="A13" s="518" t="s">
        <v>570</v>
      </c>
      <c r="B13" s="518"/>
      <c r="C13" s="518" t="s">
        <v>577</v>
      </c>
      <c r="D13" s="518"/>
      <c r="E13" s="486"/>
      <c r="F13" s="487"/>
      <c r="G13" s="3" t="s">
        <v>578</v>
      </c>
      <c r="H13" s="3"/>
    </row>
    <row r="14" spans="1:8" ht="15">
      <c r="A14" s="479" t="s">
        <v>470</v>
      </c>
      <c r="B14" s="479"/>
      <c r="C14" s="479"/>
      <c r="D14" s="479"/>
      <c r="E14" s="519" t="s">
        <v>136</v>
      </c>
      <c r="F14" s="520"/>
      <c r="G14" s="479"/>
      <c r="H14" s="479"/>
    </row>
    <row r="15" spans="1:8" ht="15">
      <c r="A15" s="479" t="s">
        <v>471</v>
      </c>
      <c r="B15" s="479"/>
      <c r="C15" s="479"/>
      <c r="D15" s="479"/>
      <c r="E15" s="521"/>
      <c r="F15" s="522"/>
      <c r="G15" s="479"/>
      <c r="H15" s="479"/>
    </row>
    <row r="16" spans="1:8" ht="15">
      <c r="A16" s="532"/>
      <c r="B16" s="532"/>
      <c r="C16" s="532"/>
      <c r="D16" s="532"/>
      <c r="E16" s="532"/>
      <c r="F16" s="532"/>
      <c r="G16" s="532"/>
      <c r="H16" s="532"/>
    </row>
    <row r="17" spans="1:8" ht="31.5">
      <c r="A17" s="533" t="s">
        <v>461</v>
      </c>
      <c r="B17" s="533"/>
      <c r="C17" s="533"/>
      <c r="D17" s="533"/>
      <c r="E17" s="533"/>
      <c r="F17" s="533"/>
      <c r="G17" s="533"/>
      <c r="H17" s="533"/>
    </row>
    <row r="18" spans="1:8" ht="18.75">
      <c r="A18" s="21" t="s">
        <v>2</v>
      </c>
      <c r="B18" s="439" t="s">
        <v>582</v>
      </c>
      <c r="C18" s="439"/>
      <c r="D18" s="439"/>
      <c r="E18" s="21" t="s">
        <v>318</v>
      </c>
      <c r="F18" s="159" t="s">
        <v>462</v>
      </c>
      <c r="G18" s="21">
        <v>45</v>
      </c>
      <c r="H18" s="159" t="s">
        <v>307</v>
      </c>
    </row>
    <row r="19" spans="1:8" ht="18.75">
      <c r="A19" s="21" t="s">
        <v>463</v>
      </c>
      <c r="B19" s="439" t="s">
        <v>315</v>
      </c>
      <c r="C19" s="439"/>
      <c r="D19" s="439"/>
      <c r="E19" s="21" t="s">
        <v>3</v>
      </c>
      <c r="F19" s="523" t="s">
        <v>578</v>
      </c>
      <c r="G19" s="524"/>
      <c r="H19" s="525"/>
    </row>
    <row r="20" spans="1:8" ht="15.75">
      <c r="A20" s="526"/>
      <c r="B20" s="529" t="s">
        <v>464</v>
      </c>
      <c r="C20" s="530"/>
      <c r="D20" s="530"/>
      <c r="E20" s="530"/>
      <c r="F20" s="530"/>
      <c r="G20" s="530"/>
      <c r="H20" s="531"/>
    </row>
    <row r="21" spans="1:8" ht="15">
      <c r="A21" s="527"/>
      <c r="B21" s="486" t="s">
        <v>465</v>
      </c>
      <c r="C21" s="490"/>
      <c r="D21" s="490"/>
      <c r="E21" s="490"/>
      <c r="F21" s="490"/>
      <c r="G21" s="490"/>
      <c r="H21" s="487"/>
    </row>
    <row r="22" spans="1:8" ht="15">
      <c r="A22" s="527"/>
      <c r="B22" s="486" t="s">
        <v>466</v>
      </c>
      <c r="C22" s="490"/>
      <c r="D22" s="490"/>
      <c r="E22" s="490"/>
      <c r="F22" s="490"/>
      <c r="G22" s="490"/>
      <c r="H22" s="487"/>
    </row>
    <row r="23" spans="1:8" ht="15">
      <c r="A23" s="527"/>
      <c r="B23" s="486" t="s">
        <v>467</v>
      </c>
      <c r="C23" s="490"/>
      <c r="D23" s="490"/>
      <c r="E23" s="490"/>
      <c r="F23" s="490"/>
      <c r="G23" s="490"/>
      <c r="H23" s="487"/>
    </row>
    <row r="24" spans="1:8" ht="15">
      <c r="A24" s="528"/>
      <c r="B24" s="486" t="s">
        <v>468</v>
      </c>
      <c r="C24" s="490"/>
      <c r="D24" s="490"/>
      <c r="E24" s="490"/>
      <c r="F24" s="490"/>
      <c r="G24" s="490"/>
      <c r="H24" s="487"/>
    </row>
    <row r="25" spans="1:8" ht="15.75">
      <c r="A25" s="488" t="s">
        <v>0</v>
      </c>
      <c r="B25" s="488"/>
      <c r="C25" s="488" t="s">
        <v>1</v>
      </c>
      <c r="D25" s="488"/>
      <c r="E25" s="473" t="s">
        <v>469</v>
      </c>
      <c r="F25" s="475"/>
      <c r="G25" s="6" t="s">
        <v>3</v>
      </c>
      <c r="H25" s="6" t="s">
        <v>11</v>
      </c>
    </row>
    <row r="26" spans="1:8" ht="21">
      <c r="A26" s="518" t="s">
        <v>171</v>
      </c>
      <c r="B26" s="518"/>
      <c r="C26" s="518" t="s">
        <v>172</v>
      </c>
      <c r="D26" s="518"/>
      <c r="E26" s="486"/>
      <c r="F26" s="487"/>
      <c r="G26" s="3" t="s">
        <v>578</v>
      </c>
      <c r="H26" s="3"/>
    </row>
    <row r="27" spans="1:8" ht="21">
      <c r="A27" s="518" t="s">
        <v>171</v>
      </c>
      <c r="B27" s="518"/>
      <c r="C27" s="518" t="s">
        <v>579</v>
      </c>
      <c r="D27" s="518"/>
      <c r="E27" s="486"/>
      <c r="F27" s="487"/>
      <c r="G27" s="3" t="s">
        <v>578</v>
      </c>
      <c r="H27" s="3"/>
    </row>
    <row r="28" spans="1:8" ht="21">
      <c r="A28" s="518" t="s">
        <v>580</v>
      </c>
      <c r="B28" s="518"/>
      <c r="C28" s="518" t="s">
        <v>581</v>
      </c>
      <c r="D28" s="518"/>
      <c r="E28" s="486"/>
      <c r="F28" s="487"/>
      <c r="G28" s="3" t="s">
        <v>578</v>
      </c>
      <c r="H28" s="3"/>
    </row>
    <row r="29" spans="1:8" ht="21">
      <c r="A29" s="518"/>
      <c r="B29" s="518"/>
      <c r="C29" s="518"/>
      <c r="D29" s="518"/>
      <c r="E29" s="486"/>
      <c r="F29" s="487"/>
      <c r="G29" s="3"/>
      <c r="H29" s="3"/>
    </row>
    <row r="30" spans="1:8" ht="15">
      <c r="A30" s="479" t="s">
        <v>470</v>
      </c>
      <c r="B30" s="479"/>
      <c r="C30" s="479"/>
      <c r="D30" s="479"/>
      <c r="E30" s="519" t="s">
        <v>136</v>
      </c>
      <c r="F30" s="520"/>
      <c r="G30" s="479"/>
      <c r="H30" s="479"/>
    </row>
    <row r="31" spans="1:8" ht="15">
      <c r="A31" s="479" t="s">
        <v>471</v>
      </c>
      <c r="B31" s="479"/>
      <c r="C31" s="479"/>
      <c r="D31" s="479"/>
      <c r="E31" s="521"/>
      <c r="F31" s="522"/>
      <c r="G31" s="479"/>
      <c r="H31" s="479"/>
    </row>
    <row r="33" spans="1:8" ht="31.5">
      <c r="A33" s="533" t="s">
        <v>461</v>
      </c>
      <c r="B33" s="533"/>
      <c r="C33" s="533"/>
      <c r="D33" s="533"/>
      <c r="E33" s="533"/>
      <c r="F33" s="533"/>
      <c r="G33" s="533"/>
      <c r="H33" s="533"/>
    </row>
    <row r="34" spans="1:8" ht="18.75">
      <c r="A34" s="21" t="s">
        <v>2</v>
      </c>
      <c r="B34" s="439"/>
      <c r="C34" s="439"/>
      <c r="D34" s="439"/>
      <c r="E34" s="21" t="s">
        <v>318</v>
      </c>
      <c r="F34" s="159" t="s">
        <v>462</v>
      </c>
      <c r="G34" s="21">
        <v>45</v>
      </c>
      <c r="H34" s="159"/>
    </row>
    <row r="35" spans="1:8" ht="18.75">
      <c r="A35" s="21" t="s">
        <v>463</v>
      </c>
      <c r="B35" s="439"/>
      <c r="C35" s="439"/>
      <c r="D35" s="439"/>
      <c r="E35" s="21" t="s">
        <v>3</v>
      </c>
      <c r="F35" s="523"/>
      <c r="G35" s="524"/>
      <c r="H35" s="525"/>
    </row>
    <row r="36" spans="1:8" ht="15.75">
      <c r="A36" s="526"/>
      <c r="B36" s="529" t="s">
        <v>464</v>
      </c>
      <c r="C36" s="530"/>
      <c r="D36" s="530"/>
      <c r="E36" s="530"/>
      <c r="F36" s="530"/>
      <c r="G36" s="530"/>
      <c r="H36" s="531"/>
    </row>
    <row r="37" spans="1:8" ht="15">
      <c r="A37" s="527"/>
      <c r="B37" s="486" t="s">
        <v>465</v>
      </c>
      <c r="C37" s="490"/>
      <c r="D37" s="490"/>
      <c r="E37" s="490"/>
      <c r="F37" s="490"/>
      <c r="G37" s="490"/>
      <c r="H37" s="487"/>
    </row>
    <row r="38" spans="1:8" ht="15">
      <c r="A38" s="527"/>
      <c r="B38" s="486" t="s">
        <v>466</v>
      </c>
      <c r="C38" s="490"/>
      <c r="D38" s="490"/>
      <c r="E38" s="490"/>
      <c r="F38" s="490"/>
      <c r="G38" s="490"/>
      <c r="H38" s="487"/>
    </row>
    <row r="39" spans="1:8" ht="15">
      <c r="A39" s="527"/>
      <c r="B39" s="486" t="s">
        <v>467</v>
      </c>
      <c r="C39" s="490"/>
      <c r="D39" s="490"/>
      <c r="E39" s="490"/>
      <c r="F39" s="490"/>
      <c r="G39" s="490"/>
      <c r="H39" s="487"/>
    </row>
    <row r="40" spans="1:8" ht="15">
      <c r="A40" s="528"/>
      <c r="B40" s="486" t="s">
        <v>468</v>
      </c>
      <c r="C40" s="490"/>
      <c r="D40" s="490"/>
      <c r="E40" s="490"/>
      <c r="F40" s="490"/>
      <c r="G40" s="490"/>
      <c r="H40" s="487"/>
    </row>
    <row r="41" spans="1:8" ht="15.75">
      <c r="A41" s="488" t="s">
        <v>0</v>
      </c>
      <c r="B41" s="488"/>
      <c r="C41" s="488" t="s">
        <v>1</v>
      </c>
      <c r="D41" s="488"/>
      <c r="E41" s="473" t="s">
        <v>469</v>
      </c>
      <c r="F41" s="475"/>
      <c r="G41" s="6" t="s">
        <v>3</v>
      </c>
      <c r="H41" s="6" t="s">
        <v>11</v>
      </c>
    </row>
    <row r="42" spans="1:8" ht="21">
      <c r="A42" s="518"/>
      <c r="B42" s="518"/>
      <c r="C42" s="518"/>
      <c r="D42" s="518"/>
      <c r="E42" s="486"/>
      <c r="F42" s="487"/>
      <c r="G42" s="3"/>
      <c r="H42" s="3"/>
    </row>
    <row r="43" spans="1:8" ht="21">
      <c r="A43" s="518"/>
      <c r="B43" s="518"/>
      <c r="C43" s="518"/>
      <c r="D43" s="518"/>
      <c r="E43" s="486"/>
      <c r="F43" s="487"/>
      <c r="G43" s="3"/>
      <c r="H43" s="3"/>
    </row>
    <row r="44" spans="1:8" ht="21">
      <c r="A44" s="518"/>
      <c r="B44" s="518"/>
      <c r="C44" s="518"/>
      <c r="D44" s="518"/>
      <c r="E44" s="486"/>
      <c r="F44" s="487"/>
      <c r="G44" s="3"/>
      <c r="H44" s="3"/>
    </row>
    <row r="45" spans="1:8" ht="21">
      <c r="A45" s="518"/>
      <c r="B45" s="518"/>
      <c r="C45" s="518"/>
      <c r="D45" s="518"/>
      <c r="E45" s="486"/>
      <c r="F45" s="487"/>
      <c r="G45" s="3"/>
      <c r="H45" s="3"/>
    </row>
    <row r="46" spans="1:8" ht="15">
      <c r="A46" s="479" t="s">
        <v>470</v>
      </c>
      <c r="B46" s="479"/>
      <c r="C46" s="479"/>
      <c r="D46" s="479"/>
      <c r="E46" s="519" t="s">
        <v>136</v>
      </c>
      <c r="F46" s="520"/>
      <c r="G46" s="479"/>
      <c r="H46" s="479"/>
    </row>
    <row r="47" spans="1:8" ht="15">
      <c r="A47" s="479" t="s">
        <v>471</v>
      </c>
      <c r="B47" s="479"/>
      <c r="C47" s="479"/>
      <c r="D47" s="479"/>
      <c r="E47" s="521"/>
      <c r="F47" s="522"/>
      <c r="G47" s="479"/>
      <c r="H47" s="479"/>
    </row>
    <row r="49" spans="1:8" ht="31.5">
      <c r="A49" s="533" t="s">
        <v>461</v>
      </c>
      <c r="B49" s="533"/>
      <c r="C49" s="533"/>
      <c r="D49" s="533"/>
      <c r="E49" s="533"/>
      <c r="F49" s="533"/>
      <c r="G49" s="533"/>
      <c r="H49" s="533"/>
    </row>
    <row r="50" spans="1:8" ht="18.75">
      <c r="A50" s="21" t="s">
        <v>2</v>
      </c>
      <c r="B50" s="439"/>
      <c r="C50" s="439"/>
      <c r="D50" s="439"/>
      <c r="E50" s="21" t="s">
        <v>318</v>
      </c>
      <c r="F50" s="159" t="s">
        <v>462</v>
      </c>
      <c r="G50" s="21">
        <v>45</v>
      </c>
      <c r="H50" s="159"/>
    </row>
    <row r="51" spans="1:8" ht="18.75">
      <c r="A51" s="21" t="s">
        <v>463</v>
      </c>
      <c r="B51" s="439"/>
      <c r="C51" s="439"/>
      <c r="D51" s="439"/>
      <c r="E51" s="21" t="s">
        <v>3</v>
      </c>
      <c r="F51" s="523"/>
      <c r="G51" s="524"/>
      <c r="H51" s="525"/>
    </row>
    <row r="52" spans="1:8" ht="15.75">
      <c r="A52" s="526"/>
      <c r="B52" s="529" t="s">
        <v>464</v>
      </c>
      <c r="C52" s="530"/>
      <c r="D52" s="530"/>
      <c r="E52" s="530"/>
      <c r="F52" s="530"/>
      <c r="G52" s="530"/>
      <c r="H52" s="531"/>
    </row>
    <row r="53" spans="1:8" ht="15">
      <c r="A53" s="527"/>
      <c r="B53" s="486" t="s">
        <v>465</v>
      </c>
      <c r="C53" s="490"/>
      <c r="D53" s="490"/>
      <c r="E53" s="490"/>
      <c r="F53" s="490"/>
      <c r="G53" s="490"/>
      <c r="H53" s="487"/>
    </row>
    <row r="54" spans="1:8" ht="15">
      <c r="A54" s="527"/>
      <c r="B54" s="486" t="s">
        <v>466</v>
      </c>
      <c r="C54" s="490"/>
      <c r="D54" s="490"/>
      <c r="E54" s="490"/>
      <c r="F54" s="490"/>
      <c r="G54" s="490"/>
      <c r="H54" s="487"/>
    </row>
    <row r="55" spans="1:8" ht="15">
      <c r="A55" s="527"/>
      <c r="B55" s="486" t="s">
        <v>467</v>
      </c>
      <c r="C55" s="490"/>
      <c r="D55" s="490"/>
      <c r="E55" s="490"/>
      <c r="F55" s="490"/>
      <c r="G55" s="490"/>
      <c r="H55" s="487"/>
    </row>
    <row r="56" spans="1:8" ht="15">
      <c r="A56" s="528"/>
      <c r="B56" s="486" t="s">
        <v>468</v>
      </c>
      <c r="C56" s="490"/>
      <c r="D56" s="490"/>
      <c r="E56" s="490"/>
      <c r="F56" s="490"/>
      <c r="G56" s="490"/>
      <c r="H56" s="487"/>
    </row>
    <row r="57" spans="1:8" ht="15.75">
      <c r="A57" s="488" t="s">
        <v>0</v>
      </c>
      <c r="B57" s="488"/>
      <c r="C57" s="488" t="s">
        <v>1</v>
      </c>
      <c r="D57" s="488"/>
      <c r="E57" s="473" t="s">
        <v>469</v>
      </c>
      <c r="F57" s="475"/>
      <c r="G57" s="6" t="s">
        <v>3</v>
      </c>
      <c r="H57" s="6" t="s">
        <v>11</v>
      </c>
    </row>
    <row r="58" spans="1:8" ht="21">
      <c r="A58" s="518"/>
      <c r="B58" s="518"/>
      <c r="C58" s="518"/>
      <c r="D58" s="518"/>
      <c r="E58" s="486"/>
      <c r="F58" s="487"/>
      <c r="G58" s="3"/>
      <c r="H58" s="3"/>
    </row>
    <row r="59" spans="1:8" ht="21">
      <c r="A59" s="518"/>
      <c r="B59" s="518"/>
      <c r="C59" s="518"/>
      <c r="D59" s="518"/>
      <c r="E59" s="486"/>
      <c r="F59" s="487"/>
      <c r="G59" s="3"/>
      <c r="H59" s="3"/>
    </row>
    <row r="60" spans="1:8" ht="21">
      <c r="A60" s="518"/>
      <c r="B60" s="518"/>
      <c r="C60" s="518"/>
      <c r="D60" s="518"/>
      <c r="E60" s="486"/>
      <c r="F60" s="487"/>
      <c r="G60" s="3"/>
      <c r="H60" s="3"/>
    </row>
    <row r="61" spans="1:8" ht="21">
      <c r="A61" s="518"/>
      <c r="B61" s="518"/>
      <c r="C61" s="518"/>
      <c r="D61" s="518"/>
      <c r="E61" s="486"/>
      <c r="F61" s="487"/>
      <c r="G61" s="3"/>
      <c r="H61" s="3"/>
    </row>
    <row r="62" spans="1:8" ht="15">
      <c r="A62" s="479" t="s">
        <v>470</v>
      </c>
      <c r="B62" s="479"/>
      <c r="C62" s="479"/>
      <c r="D62" s="479"/>
      <c r="E62" s="519" t="s">
        <v>136</v>
      </c>
      <c r="F62" s="520"/>
      <c r="G62" s="479"/>
      <c r="H62" s="479"/>
    </row>
    <row r="63" spans="1:8" ht="15">
      <c r="A63" s="479" t="s">
        <v>471</v>
      </c>
      <c r="B63" s="479"/>
      <c r="C63" s="479"/>
      <c r="D63" s="479"/>
      <c r="E63" s="521"/>
      <c r="F63" s="522"/>
      <c r="G63" s="479"/>
      <c r="H63" s="479"/>
    </row>
  </sheetData>
  <sheetProtection/>
  <mergeCells count="125">
    <mergeCell ref="G62:H63"/>
    <mergeCell ref="A63:B63"/>
    <mergeCell ref="C63:D63"/>
    <mergeCell ref="A61:B61"/>
    <mergeCell ref="C61:D61"/>
    <mergeCell ref="E61:F61"/>
    <mergeCell ref="A62:B62"/>
    <mergeCell ref="C62:D62"/>
    <mergeCell ref="E62:F63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A52:A56"/>
    <mergeCell ref="B52:H52"/>
    <mergeCell ref="B53:H53"/>
    <mergeCell ref="B54:H54"/>
    <mergeCell ref="B55:H55"/>
    <mergeCell ref="B56:H56"/>
    <mergeCell ref="G46:H47"/>
    <mergeCell ref="A47:B47"/>
    <mergeCell ref="C47:D47"/>
    <mergeCell ref="A49:H49"/>
    <mergeCell ref="B50:D50"/>
    <mergeCell ref="B51:D51"/>
    <mergeCell ref="F51:H51"/>
    <mergeCell ref="A45:B45"/>
    <mergeCell ref="C45:D45"/>
    <mergeCell ref="E45:F45"/>
    <mergeCell ref="A46:B46"/>
    <mergeCell ref="C46:D46"/>
    <mergeCell ref="E46:F47"/>
    <mergeCell ref="A43:B43"/>
    <mergeCell ref="C43:D43"/>
    <mergeCell ref="E43:F43"/>
    <mergeCell ref="A44:B44"/>
    <mergeCell ref="C44:D44"/>
    <mergeCell ref="E44:F44"/>
    <mergeCell ref="A41:B41"/>
    <mergeCell ref="C41:D41"/>
    <mergeCell ref="E41:F41"/>
    <mergeCell ref="A42:B42"/>
    <mergeCell ref="C42:D42"/>
    <mergeCell ref="E42:F42"/>
    <mergeCell ref="A36:A40"/>
    <mergeCell ref="B36:H36"/>
    <mergeCell ref="B37:H37"/>
    <mergeCell ref="B38:H38"/>
    <mergeCell ref="B39:H39"/>
    <mergeCell ref="B40:H40"/>
    <mergeCell ref="G30:H31"/>
    <mergeCell ref="A31:B31"/>
    <mergeCell ref="C31:D31"/>
    <mergeCell ref="A33:H33"/>
    <mergeCell ref="B34:D34"/>
    <mergeCell ref="B35:D35"/>
    <mergeCell ref="F35:H35"/>
    <mergeCell ref="A29:B29"/>
    <mergeCell ref="C29:D29"/>
    <mergeCell ref="E29:F29"/>
    <mergeCell ref="A30:B30"/>
    <mergeCell ref="C30:D30"/>
    <mergeCell ref="E30:F31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B19:D19"/>
    <mergeCell ref="F19:H19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8:D1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K18" sqref="K18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0" customHeight="1">
      <c r="A1" s="533" t="s">
        <v>461</v>
      </c>
      <c r="B1" s="533"/>
      <c r="C1" s="533"/>
      <c r="D1" s="533"/>
      <c r="E1" s="533"/>
      <c r="F1" s="533"/>
      <c r="G1" s="533"/>
      <c r="H1" s="533"/>
    </row>
    <row r="2" spans="1:8" ht="30" customHeight="1">
      <c r="A2" s="21" t="s">
        <v>2</v>
      </c>
      <c r="B2" s="439"/>
      <c r="C2" s="439"/>
      <c r="D2" s="439"/>
      <c r="E2" s="21" t="s">
        <v>318</v>
      </c>
      <c r="F2" s="159" t="s">
        <v>462</v>
      </c>
      <c r="G2" s="21">
        <v>45</v>
      </c>
      <c r="H2" s="159"/>
    </row>
    <row r="3" spans="1:8" ht="30" customHeight="1">
      <c r="A3" s="21" t="s">
        <v>463</v>
      </c>
      <c r="B3" s="439"/>
      <c r="C3" s="439"/>
      <c r="D3" s="439"/>
      <c r="E3" s="21" t="s">
        <v>3</v>
      </c>
      <c r="F3" s="523"/>
      <c r="G3" s="524"/>
      <c r="H3" s="525"/>
    </row>
    <row r="4" spans="1:8" ht="15.75">
      <c r="A4" s="526"/>
      <c r="B4" s="529" t="s">
        <v>464</v>
      </c>
      <c r="C4" s="530"/>
      <c r="D4" s="530"/>
      <c r="E4" s="530"/>
      <c r="F4" s="530"/>
      <c r="G4" s="530"/>
      <c r="H4" s="531"/>
    </row>
    <row r="5" spans="1:8" ht="15">
      <c r="A5" s="527"/>
      <c r="B5" s="486" t="s">
        <v>465</v>
      </c>
      <c r="C5" s="490"/>
      <c r="D5" s="490"/>
      <c r="E5" s="490"/>
      <c r="F5" s="490"/>
      <c r="G5" s="490"/>
      <c r="H5" s="487"/>
    </row>
    <row r="6" spans="1:8" ht="15">
      <c r="A6" s="527"/>
      <c r="B6" s="486" t="s">
        <v>466</v>
      </c>
      <c r="C6" s="490"/>
      <c r="D6" s="490"/>
      <c r="E6" s="490"/>
      <c r="F6" s="490"/>
      <c r="G6" s="490"/>
      <c r="H6" s="487"/>
    </row>
    <row r="7" spans="1:8" ht="15">
      <c r="A7" s="527"/>
      <c r="B7" s="486" t="s">
        <v>467</v>
      </c>
      <c r="C7" s="490"/>
      <c r="D7" s="490"/>
      <c r="E7" s="490"/>
      <c r="F7" s="490"/>
      <c r="G7" s="490"/>
      <c r="H7" s="487"/>
    </row>
    <row r="8" spans="1:8" ht="15">
      <c r="A8" s="528"/>
      <c r="B8" s="486" t="s">
        <v>468</v>
      </c>
      <c r="C8" s="490"/>
      <c r="D8" s="490"/>
      <c r="E8" s="490"/>
      <c r="F8" s="490"/>
      <c r="G8" s="490"/>
      <c r="H8" s="487"/>
    </row>
    <row r="9" spans="1:8" ht="22.5" customHeight="1">
      <c r="A9" s="488" t="s">
        <v>0</v>
      </c>
      <c r="B9" s="488"/>
      <c r="C9" s="488" t="s">
        <v>1</v>
      </c>
      <c r="D9" s="488"/>
      <c r="E9" s="473" t="s">
        <v>469</v>
      </c>
      <c r="F9" s="475"/>
      <c r="G9" s="6" t="s">
        <v>3</v>
      </c>
      <c r="H9" s="6" t="s">
        <v>11</v>
      </c>
    </row>
    <row r="10" spans="1:8" ht="30" customHeight="1">
      <c r="A10" s="518"/>
      <c r="B10" s="518"/>
      <c r="C10" s="518"/>
      <c r="D10" s="518"/>
      <c r="E10" s="486"/>
      <c r="F10" s="487"/>
      <c r="G10" s="3"/>
      <c r="H10" s="3"/>
    </row>
    <row r="11" spans="1:8" ht="30" customHeight="1">
      <c r="A11" s="518"/>
      <c r="B11" s="518"/>
      <c r="C11" s="518"/>
      <c r="D11" s="518"/>
      <c r="E11" s="486"/>
      <c r="F11" s="487"/>
      <c r="G11" s="3"/>
      <c r="H11" s="3"/>
    </row>
    <row r="12" spans="1:8" ht="30" customHeight="1">
      <c r="A12" s="518"/>
      <c r="B12" s="518"/>
      <c r="C12" s="518"/>
      <c r="D12" s="518"/>
      <c r="E12" s="486"/>
      <c r="F12" s="487"/>
      <c r="G12" s="3"/>
      <c r="H12" s="3"/>
    </row>
    <row r="13" spans="1:8" ht="30" customHeight="1">
      <c r="A13" s="518"/>
      <c r="B13" s="518"/>
      <c r="C13" s="518"/>
      <c r="D13" s="518"/>
      <c r="E13" s="486"/>
      <c r="F13" s="487"/>
      <c r="G13" s="3"/>
      <c r="H13" s="3"/>
    </row>
    <row r="14" spans="1:8" ht="22.5" customHeight="1">
      <c r="A14" s="479" t="s">
        <v>470</v>
      </c>
      <c r="B14" s="479"/>
      <c r="C14" s="479"/>
      <c r="D14" s="479"/>
      <c r="E14" s="519" t="s">
        <v>136</v>
      </c>
      <c r="F14" s="520"/>
      <c r="G14" s="479"/>
      <c r="H14" s="479"/>
    </row>
    <row r="15" spans="1:8" ht="22.5" customHeight="1">
      <c r="A15" s="479" t="s">
        <v>471</v>
      </c>
      <c r="B15" s="479"/>
      <c r="C15" s="479"/>
      <c r="D15" s="479"/>
      <c r="E15" s="521"/>
      <c r="F15" s="522"/>
      <c r="G15" s="479"/>
      <c r="H15" s="479"/>
    </row>
    <row r="16" spans="1:8" ht="60" customHeight="1">
      <c r="A16" s="532"/>
      <c r="B16" s="532"/>
      <c r="C16" s="532"/>
      <c r="D16" s="532"/>
      <c r="E16" s="532"/>
      <c r="F16" s="532"/>
      <c r="G16" s="532"/>
      <c r="H16" s="532"/>
    </row>
    <row r="17" spans="1:8" ht="30" customHeight="1">
      <c r="A17" s="533" t="s">
        <v>461</v>
      </c>
      <c r="B17" s="533"/>
      <c r="C17" s="533"/>
      <c r="D17" s="533"/>
      <c r="E17" s="533"/>
      <c r="F17" s="533"/>
      <c r="G17" s="533"/>
      <c r="H17" s="533"/>
    </row>
    <row r="18" spans="1:8" ht="30" customHeight="1">
      <c r="A18" s="21" t="s">
        <v>2</v>
      </c>
      <c r="B18" s="439"/>
      <c r="C18" s="439"/>
      <c r="D18" s="439"/>
      <c r="E18" s="21" t="s">
        <v>318</v>
      </c>
      <c r="F18" s="159" t="s">
        <v>462</v>
      </c>
      <c r="G18" s="21">
        <v>45</v>
      </c>
      <c r="H18" s="159"/>
    </row>
    <row r="19" spans="1:8" ht="30" customHeight="1">
      <c r="A19" s="21" t="s">
        <v>463</v>
      </c>
      <c r="B19" s="439"/>
      <c r="C19" s="439"/>
      <c r="D19" s="439"/>
      <c r="E19" s="21" t="s">
        <v>3</v>
      </c>
      <c r="F19" s="523"/>
      <c r="G19" s="524"/>
      <c r="H19" s="525"/>
    </row>
    <row r="20" spans="1:8" ht="15.75">
      <c r="A20" s="526"/>
      <c r="B20" s="529" t="s">
        <v>464</v>
      </c>
      <c r="C20" s="530"/>
      <c r="D20" s="530"/>
      <c r="E20" s="530"/>
      <c r="F20" s="530"/>
      <c r="G20" s="530"/>
      <c r="H20" s="531"/>
    </row>
    <row r="21" spans="1:8" ht="15">
      <c r="A21" s="527"/>
      <c r="B21" s="486" t="s">
        <v>465</v>
      </c>
      <c r="C21" s="490"/>
      <c r="D21" s="490"/>
      <c r="E21" s="490"/>
      <c r="F21" s="490"/>
      <c r="G21" s="490"/>
      <c r="H21" s="487"/>
    </row>
    <row r="22" spans="1:8" ht="15">
      <c r="A22" s="527"/>
      <c r="B22" s="486" t="s">
        <v>466</v>
      </c>
      <c r="C22" s="490"/>
      <c r="D22" s="490"/>
      <c r="E22" s="490"/>
      <c r="F22" s="490"/>
      <c r="G22" s="490"/>
      <c r="H22" s="487"/>
    </row>
    <row r="23" spans="1:8" ht="15">
      <c r="A23" s="527"/>
      <c r="B23" s="486" t="s">
        <v>467</v>
      </c>
      <c r="C23" s="490"/>
      <c r="D23" s="490"/>
      <c r="E23" s="490"/>
      <c r="F23" s="490"/>
      <c r="G23" s="490"/>
      <c r="H23" s="487"/>
    </row>
    <row r="24" spans="1:8" ht="15">
      <c r="A24" s="528"/>
      <c r="B24" s="486" t="s">
        <v>468</v>
      </c>
      <c r="C24" s="490"/>
      <c r="D24" s="490"/>
      <c r="E24" s="490"/>
      <c r="F24" s="490"/>
      <c r="G24" s="490"/>
      <c r="H24" s="487"/>
    </row>
    <row r="25" spans="1:8" ht="22.5" customHeight="1">
      <c r="A25" s="488" t="s">
        <v>0</v>
      </c>
      <c r="B25" s="488"/>
      <c r="C25" s="488" t="s">
        <v>1</v>
      </c>
      <c r="D25" s="488"/>
      <c r="E25" s="473" t="s">
        <v>469</v>
      </c>
      <c r="F25" s="475"/>
      <c r="G25" s="6" t="s">
        <v>3</v>
      </c>
      <c r="H25" s="6" t="s">
        <v>11</v>
      </c>
    </row>
    <row r="26" spans="1:8" ht="30" customHeight="1">
      <c r="A26" s="518"/>
      <c r="B26" s="518"/>
      <c r="C26" s="518"/>
      <c r="D26" s="518"/>
      <c r="E26" s="486"/>
      <c r="F26" s="487"/>
      <c r="G26" s="3"/>
      <c r="H26" s="3"/>
    </row>
    <row r="27" spans="1:8" ht="30" customHeight="1">
      <c r="A27" s="518"/>
      <c r="B27" s="518"/>
      <c r="C27" s="518"/>
      <c r="D27" s="518"/>
      <c r="E27" s="486"/>
      <c r="F27" s="487"/>
      <c r="G27" s="3"/>
      <c r="H27" s="3"/>
    </row>
    <row r="28" spans="1:8" ht="30" customHeight="1">
      <c r="A28" s="518"/>
      <c r="B28" s="518"/>
      <c r="C28" s="518"/>
      <c r="D28" s="518"/>
      <c r="E28" s="486"/>
      <c r="F28" s="487"/>
      <c r="G28" s="3"/>
      <c r="H28" s="3"/>
    </row>
    <row r="29" spans="1:8" ht="30" customHeight="1">
      <c r="A29" s="518"/>
      <c r="B29" s="518"/>
      <c r="C29" s="518"/>
      <c r="D29" s="518"/>
      <c r="E29" s="486"/>
      <c r="F29" s="487"/>
      <c r="G29" s="3"/>
      <c r="H29" s="3"/>
    </row>
    <row r="30" spans="1:8" ht="22.5" customHeight="1">
      <c r="A30" s="479" t="s">
        <v>470</v>
      </c>
      <c r="B30" s="479"/>
      <c r="C30" s="479"/>
      <c r="D30" s="479"/>
      <c r="E30" s="519" t="s">
        <v>136</v>
      </c>
      <c r="F30" s="520"/>
      <c r="G30" s="479"/>
      <c r="H30" s="479"/>
    </row>
    <row r="31" spans="1:8" ht="22.5" customHeight="1">
      <c r="A31" s="479" t="s">
        <v>471</v>
      </c>
      <c r="B31" s="479"/>
      <c r="C31" s="479"/>
      <c r="D31" s="479"/>
      <c r="E31" s="521"/>
      <c r="F31" s="522"/>
      <c r="G31" s="479"/>
      <c r="H31" s="479"/>
    </row>
  </sheetData>
  <sheetProtection/>
  <mergeCells count="63"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B19:D19"/>
    <mergeCell ref="F19:H19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8:D1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8" sqref="K8:L8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62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5">
        <v>3</v>
      </c>
      <c r="F2" s="136" t="s">
        <v>540</v>
      </c>
      <c r="G2" s="51" t="s">
        <v>120</v>
      </c>
      <c r="H2" s="51" t="s">
        <v>232</v>
      </c>
      <c r="I2" s="472" t="s">
        <v>13</v>
      </c>
      <c r="J2" s="472"/>
      <c r="K2" s="472"/>
      <c r="L2" s="472"/>
    </row>
    <row r="3" spans="1:12" s="10" customFormat="1" ht="18.75">
      <c r="A3" s="464" t="s">
        <v>19</v>
      </c>
      <c r="B3" s="464"/>
      <c r="C3" s="6" t="s">
        <v>230</v>
      </c>
      <c r="D3" s="476" t="s">
        <v>226</v>
      </c>
      <c r="E3" s="477"/>
      <c r="F3" s="477"/>
      <c r="G3" s="326">
        <v>44911</v>
      </c>
      <c r="H3" s="6">
        <f>SUM('TIREUR 10 M'!P2)</f>
        <v>2022</v>
      </c>
      <c r="I3" s="473" t="s">
        <v>278</v>
      </c>
      <c r="J3" s="474"/>
      <c r="K3" s="474"/>
      <c r="L3" s="475"/>
    </row>
    <row r="4" spans="1:12" s="7" customFormat="1" ht="47.2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58" t="s">
        <v>280</v>
      </c>
      <c r="J4" s="459"/>
      <c r="K4" s="460" t="s">
        <v>12</v>
      </c>
      <c r="L4" s="461"/>
    </row>
    <row r="5" spans="1:12" s="7" customFormat="1" ht="22.5" customHeight="1">
      <c r="A5" s="16">
        <v>1</v>
      </c>
      <c r="B5" s="43" t="s">
        <v>368</v>
      </c>
      <c r="C5" s="44" t="s">
        <v>249</v>
      </c>
      <c r="D5" s="45" t="str">
        <f>'[3]1er crit.10m'!$K$4</f>
        <v>002</v>
      </c>
      <c r="E5" s="44" t="s">
        <v>259</v>
      </c>
      <c r="F5" s="66"/>
      <c r="G5" s="12"/>
      <c r="H5" s="12"/>
      <c r="I5" s="462"/>
      <c r="J5" s="463"/>
      <c r="K5" s="455"/>
      <c r="L5" s="456"/>
    </row>
    <row r="6" spans="1:12" ht="22.5" customHeight="1">
      <c r="A6" s="16">
        <v>2</v>
      </c>
      <c r="B6" s="68" t="s">
        <v>429</v>
      </c>
      <c r="C6" s="41" t="s">
        <v>372</v>
      </c>
      <c r="D6" s="49" t="s">
        <v>235</v>
      </c>
      <c r="E6" s="41" t="s">
        <v>456</v>
      </c>
      <c r="F6" s="66"/>
      <c r="G6" s="12"/>
      <c r="H6" s="12"/>
      <c r="I6" s="462"/>
      <c r="J6" s="463"/>
      <c r="K6" s="455"/>
      <c r="L6" s="456"/>
    </row>
    <row r="7" spans="1:12" ht="22.5" customHeight="1">
      <c r="A7" s="16">
        <v>3</v>
      </c>
      <c r="B7" s="43" t="s">
        <v>388</v>
      </c>
      <c r="C7" s="44" t="s">
        <v>288</v>
      </c>
      <c r="D7" s="45" t="str">
        <f>'[4]2 crit.10m'!$K$4</f>
        <v>020</v>
      </c>
      <c r="E7" s="46" t="s">
        <v>250</v>
      </c>
      <c r="F7" s="66"/>
      <c r="G7" s="12"/>
      <c r="H7" s="12"/>
      <c r="I7" s="462"/>
      <c r="J7" s="463"/>
      <c r="K7" s="455"/>
      <c r="L7" s="456"/>
    </row>
    <row r="8" spans="1:12" ht="22.5" customHeight="1">
      <c r="A8" s="16">
        <v>4</v>
      </c>
      <c r="B8" s="43" t="s">
        <v>413</v>
      </c>
      <c r="C8" s="44" t="s">
        <v>414</v>
      </c>
      <c r="D8" s="45" t="s">
        <v>325</v>
      </c>
      <c r="E8" s="46" t="s">
        <v>259</v>
      </c>
      <c r="F8" s="66"/>
      <c r="G8" s="12"/>
      <c r="H8" s="12"/>
      <c r="I8" s="462"/>
      <c r="J8" s="463"/>
      <c r="K8" s="455"/>
      <c r="L8" s="456"/>
    </row>
    <row r="9" spans="1:12" ht="22.5" customHeight="1">
      <c r="A9" s="16">
        <v>5</v>
      </c>
      <c r="B9" s="44" t="s">
        <v>491</v>
      </c>
      <c r="C9" s="44" t="s">
        <v>492</v>
      </c>
      <c r="D9" s="45" t="s">
        <v>300</v>
      </c>
      <c r="E9" s="46" t="s">
        <v>254</v>
      </c>
      <c r="F9" s="66"/>
      <c r="G9" s="12"/>
      <c r="H9" s="12"/>
      <c r="I9" s="462"/>
      <c r="J9" s="463"/>
      <c r="K9" s="455"/>
      <c r="L9" s="456"/>
    </row>
    <row r="10" spans="1:12" ht="22.5" customHeight="1">
      <c r="A10" s="16">
        <v>6</v>
      </c>
      <c r="B10" s="126" t="s">
        <v>402</v>
      </c>
      <c r="C10" s="44" t="s">
        <v>356</v>
      </c>
      <c r="D10" s="45" t="s">
        <v>300</v>
      </c>
      <c r="E10" s="46" t="s">
        <v>259</v>
      </c>
      <c r="F10" s="66"/>
      <c r="G10" s="12"/>
      <c r="H10" s="12"/>
      <c r="I10" s="462"/>
      <c r="J10" s="463"/>
      <c r="K10" s="455"/>
      <c r="L10" s="456"/>
    </row>
    <row r="11" spans="1:12" ht="22.5" customHeight="1">
      <c r="A11" s="16">
        <v>7</v>
      </c>
      <c r="B11" s="43" t="s">
        <v>379</v>
      </c>
      <c r="C11" s="44" t="s">
        <v>267</v>
      </c>
      <c r="D11" s="45" t="s">
        <v>300</v>
      </c>
      <c r="E11" s="46" t="s">
        <v>259</v>
      </c>
      <c r="F11" s="66"/>
      <c r="G11" s="12"/>
      <c r="H11" s="12"/>
      <c r="I11" s="462"/>
      <c r="J11" s="463"/>
      <c r="K11" s="455"/>
      <c r="L11" s="456"/>
    </row>
    <row r="12" spans="1:12" ht="22.5" customHeight="1">
      <c r="A12" s="16">
        <v>8</v>
      </c>
      <c r="B12" s="130"/>
      <c r="C12" s="132"/>
      <c r="D12" s="133"/>
      <c r="E12" s="132"/>
      <c r="F12" s="66"/>
      <c r="G12" s="12"/>
      <c r="H12" s="12"/>
      <c r="I12" s="462"/>
      <c r="J12" s="463"/>
      <c r="K12" s="455"/>
      <c r="L12" s="456"/>
    </row>
    <row r="13" spans="1:12" ht="22.5" customHeight="1">
      <c r="A13" s="16">
        <v>9</v>
      </c>
      <c r="B13" s="130"/>
      <c r="C13" s="132"/>
      <c r="D13" s="133"/>
      <c r="E13" s="132"/>
      <c r="F13" s="66"/>
      <c r="G13" s="12"/>
      <c r="H13" s="12"/>
      <c r="I13" s="462"/>
      <c r="J13" s="463"/>
      <c r="K13" s="455"/>
      <c r="L13" s="456"/>
    </row>
    <row r="14" spans="1:12" ht="22.5" customHeight="1">
      <c r="A14" s="16">
        <v>10</v>
      </c>
      <c r="B14" s="130"/>
      <c r="C14" s="132"/>
      <c r="D14" s="133"/>
      <c r="E14" s="132"/>
      <c r="F14" s="66"/>
      <c r="G14" s="12"/>
      <c r="H14" s="12"/>
      <c r="I14" s="462"/>
      <c r="J14" s="463"/>
      <c r="K14" s="455"/>
      <c r="L14" s="456"/>
    </row>
    <row r="15" spans="1:12" ht="22.5" customHeight="1">
      <c r="A15" s="16">
        <v>11</v>
      </c>
      <c r="B15" s="130"/>
      <c r="C15" s="132"/>
      <c r="D15" s="133"/>
      <c r="E15" s="132"/>
      <c r="F15" s="66"/>
      <c r="G15" s="12"/>
      <c r="H15" s="12"/>
      <c r="I15" s="462"/>
      <c r="J15" s="463"/>
      <c r="K15" s="455"/>
      <c r="L15" s="456"/>
    </row>
    <row r="16" spans="1:12" ht="22.5" customHeight="1">
      <c r="A16" s="16">
        <v>12</v>
      </c>
      <c r="B16" s="126"/>
      <c r="C16" s="126"/>
      <c r="D16" s="128"/>
      <c r="E16" s="129"/>
      <c r="F16" s="66"/>
      <c r="G16" s="12"/>
      <c r="H16" s="12"/>
      <c r="I16" s="462"/>
      <c r="J16" s="463"/>
      <c r="K16" s="455"/>
      <c r="L16" s="456"/>
    </row>
    <row r="17" spans="1:12" ht="22.5" customHeight="1">
      <c r="A17" s="16">
        <v>13</v>
      </c>
      <c r="B17" s="298" t="s">
        <v>371</v>
      </c>
      <c r="C17" s="134" t="s">
        <v>419</v>
      </c>
      <c r="D17" s="299" t="s">
        <v>331</v>
      </c>
      <c r="E17" s="134" t="s">
        <v>259</v>
      </c>
      <c r="F17" s="66"/>
      <c r="G17" s="12"/>
      <c r="H17" s="12"/>
      <c r="I17" s="462"/>
      <c r="J17" s="463"/>
      <c r="K17" s="455"/>
      <c r="L17" s="456"/>
    </row>
    <row r="18" spans="1:12" ht="22.5" customHeight="1">
      <c r="A18" s="16">
        <v>14</v>
      </c>
      <c r="B18" s="295" t="s">
        <v>342</v>
      </c>
      <c r="C18" s="127" t="s">
        <v>343</v>
      </c>
      <c r="D18" s="296" t="str">
        <f>'[5]4 crit.10m'!$K$4</f>
        <v>274</v>
      </c>
      <c r="E18" s="297" t="s">
        <v>259</v>
      </c>
      <c r="F18" s="66"/>
      <c r="G18" s="12"/>
      <c r="H18" s="12"/>
      <c r="I18" s="462"/>
      <c r="J18" s="463"/>
      <c r="K18" s="455"/>
      <c r="L18" s="456"/>
    </row>
    <row r="19" spans="1:12" ht="22.5" customHeight="1">
      <c r="A19" s="16">
        <v>15</v>
      </c>
      <c r="B19" s="298" t="s">
        <v>622</v>
      </c>
      <c r="C19" s="134" t="s">
        <v>267</v>
      </c>
      <c r="D19" s="299" t="s">
        <v>311</v>
      </c>
      <c r="E19" s="134" t="s">
        <v>254</v>
      </c>
      <c r="F19" s="66"/>
      <c r="G19" s="12"/>
      <c r="H19" s="12"/>
      <c r="I19" s="462"/>
      <c r="J19" s="463"/>
      <c r="K19" s="455"/>
      <c r="L19" s="456"/>
    </row>
    <row r="20" spans="1:12" ht="22.5" customHeight="1">
      <c r="A20" s="16">
        <v>16</v>
      </c>
      <c r="B20" s="298" t="s">
        <v>285</v>
      </c>
      <c r="C20" s="134" t="s">
        <v>286</v>
      </c>
      <c r="D20" s="299" t="s">
        <v>311</v>
      </c>
      <c r="E20" s="134" t="s">
        <v>259</v>
      </c>
      <c r="F20" s="66"/>
      <c r="G20" s="12"/>
      <c r="H20" s="12"/>
      <c r="I20" s="462"/>
      <c r="J20" s="463"/>
      <c r="K20" s="455"/>
      <c r="L20" s="456"/>
    </row>
    <row r="21" spans="1:12" ht="22.5" customHeight="1">
      <c r="A21" s="16">
        <v>17</v>
      </c>
      <c r="B21" s="295" t="s">
        <v>401</v>
      </c>
      <c r="C21" s="127" t="s">
        <v>351</v>
      </c>
      <c r="D21" s="296" t="s">
        <v>325</v>
      </c>
      <c r="E21" s="297" t="s">
        <v>259</v>
      </c>
      <c r="F21" s="66"/>
      <c r="G21" s="12"/>
      <c r="H21" s="12"/>
      <c r="I21" s="462"/>
      <c r="J21" s="463"/>
      <c r="K21" s="455"/>
      <c r="L21" s="456"/>
    </row>
    <row r="22" spans="1:12" ht="22.5" customHeight="1">
      <c r="A22" s="16">
        <v>18</v>
      </c>
      <c r="B22" s="295" t="s">
        <v>366</v>
      </c>
      <c r="C22" s="127" t="s">
        <v>397</v>
      </c>
      <c r="D22" s="296" t="s">
        <v>325</v>
      </c>
      <c r="E22" s="297" t="s">
        <v>254</v>
      </c>
      <c r="F22" s="66"/>
      <c r="G22" s="12"/>
      <c r="H22" s="12"/>
      <c r="I22" s="462"/>
      <c r="J22" s="463"/>
      <c r="K22" s="455"/>
      <c r="L22" s="456"/>
    </row>
    <row r="23" spans="1:12" ht="22.5" customHeight="1">
      <c r="A23" s="16">
        <v>19</v>
      </c>
      <c r="B23" s="317" t="s">
        <v>429</v>
      </c>
      <c r="C23" s="318" t="s">
        <v>430</v>
      </c>
      <c r="D23" s="319" t="s">
        <v>235</v>
      </c>
      <c r="E23" s="318" t="s">
        <v>259</v>
      </c>
      <c r="F23" s="66"/>
      <c r="G23" s="12"/>
      <c r="H23" s="12"/>
      <c r="I23" s="462"/>
      <c r="J23" s="463"/>
      <c r="K23" s="455"/>
      <c r="L23" s="456"/>
    </row>
    <row r="24" spans="1:12" ht="22.5" customHeight="1">
      <c r="A24" s="16">
        <v>20</v>
      </c>
      <c r="B24" s="68"/>
      <c r="C24" s="41"/>
      <c r="D24" s="49"/>
      <c r="E24" s="41"/>
      <c r="F24" s="66"/>
      <c r="G24" s="12"/>
      <c r="H24" s="12"/>
      <c r="I24" s="462"/>
      <c r="J24" s="463"/>
      <c r="K24" s="457"/>
      <c r="L24" s="457"/>
    </row>
  </sheetData>
  <sheetProtection/>
  <mergeCells count="49"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  <mergeCell ref="I11:J11"/>
    <mergeCell ref="I12:J12"/>
    <mergeCell ref="I13:J13"/>
    <mergeCell ref="I14:J14"/>
    <mergeCell ref="I15:J15"/>
    <mergeCell ref="A3:B3"/>
    <mergeCell ref="A1:B2"/>
    <mergeCell ref="C1:L1"/>
    <mergeCell ref="I2:L2"/>
    <mergeCell ref="I3:L3"/>
    <mergeCell ref="C2:D2"/>
    <mergeCell ref="D3:F3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K8:L8"/>
    <mergeCell ref="I5:J5"/>
    <mergeCell ref="I6:J6"/>
    <mergeCell ref="I7:J7"/>
    <mergeCell ref="I8:J8"/>
    <mergeCell ref="I9:J9"/>
    <mergeCell ref="I10:J10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</mergeCells>
  <dataValidations count="2">
    <dataValidation type="list" operator="equal" allowBlank="1" sqref="E7:E22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7" sqref="H7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5">
        <v>3</v>
      </c>
      <c r="F2" s="136" t="s">
        <v>540</v>
      </c>
      <c r="G2" s="51" t="s">
        <v>120</v>
      </c>
      <c r="H2" s="51" t="s">
        <v>232</v>
      </c>
      <c r="I2" s="472" t="s">
        <v>13</v>
      </c>
      <c r="J2" s="472"/>
      <c r="K2" s="472"/>
      <c r="L2" s="472"/>
    </row>
    <row r="3" spans="1:12" s="10" customFormat="1" ht="18.75">
      <c r="A3" s="464" t="s">
        <v>519</v>
      </c>
      <c r="B3" s="464"/>
      <c r="C3" s="6" t="s">
        <v>231</v>
      </c>
      <c r="D3" s="480" t="s">
        <v>226</v>
      </c>
      <c r="E3" s="480"/>
      <c r="F3" s="480"/>
      <c r="G3" s="327">
        <v>44911</v>
      </c>
      <c r="H3" s="6">
        <f>SUM('SERIE 1'!H3)</f>
        <v>2022</v>
      </c>
      <c r="I3" s="473" t="s">
        <v>278</v>
      </c>
      <c r="J3" s="474"/>
      <c r="K3" s="474"/>
      <c r="L3" s="475"/>
    </row>
    <row r="4" spans="1:12" s="1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58" t="s">
        <v>280</v>
      </c>
      <c r="J4" s="459"/>
      <c r="K4" s="460" t="s">
        <v>12</v>
      </c>
      <c r="L4" s="461"/>
    </row>
    <row r="5" spans="1:12" s="4" customFormat="1" ht="22.5" customHeight="1">
      <c r="A5" s="16">
        <v>1</v>
      </c>
      <c r="B5" s="68" t="s">
        <v>66</v>
      </c>
      <c r="C5" s="41" t="s">
        <v>503</v>
      </c>
      <c r="D5" s="49" t="s">
        <v>235</v>
      </c>
      <c r="E5" s="41" t="s">
        <v>457</v>
      </c>
      <c r="F5" s="66"/>
      <c r="G5" s="37"/>
      <c r="H5" s="12"/>
      <c r="I5" s="462"/>
      <c r="J5" s="463"/>
      <c r="K5" s="404"/>
      <c r="L5" s="478"/>
    </row>
    <row r="6" spans="1:12" s="4" customFormat="1" ht="22.5" customHeight="1">
      <c r="A6" s="16">
        <v>2</v>
      </c>
      <c r="B6" s="43" t="s">
        <v>84</v>
      </c>
      <c r="C6" s="44" t="s">
        <v>360</v>
      </c>
      <c r="D6" s="45" t="str">
        <f>'[4]2 crit.10m'!$K$4</f>
        <v>020</v>
      </c>
      <c r="E6" s="46" t="s">
        <v>254</v>
      </c>
      <c r="F6" s="66"/>
      <c r="G6" s="37"/>
      <c r="H6" s="12"/>
      <c r="I6" s="462"/>
      <c r="J6" s="463"/>
      <c r="K6" s="404"/>
      <c r="L6" s="478"/>
    </row>
    <row r="7" spans="1:12" ht="22.5" customHeight="1">
      <c r="A7" s="16">
        <v>3</v>
      </c>
      <c r="B7" s="43" t="s">
        <v>84</v>
      </c>
      <c r="C7" s="44" t="s">
        <v>444</v>
      </c>
      <c r="D7" s="45" t="s">
        <v>322</v>
      </c>
      <c r="E7" s="46" t="s">
        <v>254</v>
      </c>
      <c r="F7" s="66"/>
      <c r="G7" s="37"/>
      <c r="H7" s="12"/>
      <c r="I7" s="462"/>
      <c r="J7" s="463"/>
      <c r="K7" s="404"/>
      <c r="L7" s="478"/>
    </row>
    <row r="8" spans="1:12" ht="22.5" customHeight="1">
      <c r="A8" s="16">
        <v>4</v>
      </c>
      <c r="B8" s="131"/>
      <c r="C8" s="126"/>
      <c r="D8" s="128"/>
      <c r="E8" s="129"/>
      <c r="F8" s="66"/>
      <c r="G8" s="37"/>
      <c r="H8" s="12"/>
      <c r="I8" s="462"/>
      <c r="J8" s="463"/>
      <c r="K8" s="404"/>
      <c r="L8" s="478"/>
    </row>
    <row r="9" spans="1:12" ht="22.5" customHeight="1">
      <c r="A9" s="16">
        <v>5</v>
      </c>
      <c r="B9" s="131"/>
      <c r="C9" s="126"/>
      <c r="D9" s="128"/>
      <c r="E9" s="129"/>
      <c r="F9" s="66"/>
      <c r="G9" s="37"/>
      <c r="H9" s="12"/>
      <c r="I9" s="462"/>
      <c r="J9" s="463"/>
      <c r="K9" s="404"/>
      <c r="L9" s="478"/>
    </row>
    <row r="10" spans="1:12" ht="22.5" customHeight="1">
      <c r="A10" s="16">
        <v>6</v>
      </c>
      <c r="B10" s="131"/>
      <c r="C10" s="126"/>
      <c r="D10" s="128"/>
      <c r="E10" s="129"/>
      <c r="F10" s="66"/>
      <c r="G10" s="37"/>
      <c r="H10" s="12"/>
      <c r="I10" s="462"/>
      <c r="J10" s="463"/>
      <c r="K10" s="404"/>
      <c r="L10" s="478"/>
    </row>
    <row r="11" spans="1:12" ht="22.5" customHeight="1">
      <c r="A11" s="16">
        <v>7</v>
      </c>
      <c r="B11" s="131"/>
      <c r="C11" s="126"/>
      <c r="D11" s="128"/>
      <c r="E11" s="129"/>
      <c r="F11" s="66"/>
      <c r="G11" s="37"/>
      <c r="H11" s="12"/>
      <c r="I11" s="462"/>
      <c r="J11" s="463"/>
      <c r="K11" s="404"/>
      <c r="L11" s="478"/>
    </row>
    <row r="12" spans="1:12" ht="22.5" customHeight="1">
      <c r="A12" s="16">
        <v>8</v>
      </c>
      <c r="B12" s="131"/>
      <c r="C12" s="126"/>
      <c r="D12" s="128"/>
      <c r="E12" s="129"/>
      <c r="F12" s="174"/>
      <c r="G12" s="36"/>
      <c r="H12" s="3"/>
      <c r="I12" s="481"/>
      <c r="J12" s="482"/>
      <c r="K12" s="404"/>
      <c r="L12" s="478"/>
    </row>
    <row r="13" spans="1:12" ht="22.5" customHeight="1">
      <c r="A13" s="16">
        <v>9</v>
      </c>
      <c r="B13" s="131"/>
      <c r="C13" s="126"/>
      <c r="D13" s="128"/>
      <c r="E13" s="129"/>
      <c r="F13" s="174"/>
      <c r="G13" s="36"/>
      <c r="H13" s="3"/>
      <c r="I13" s="481"/>
      <c r="J13" s="482"/>
      <c r="K13" s="404"/>
      <c r="L13" s="478"/>
    </row>
    <row r="14" spans="1:12" ht="22.5" customHeight="1">
      <c r="A14" s="16">
        <v>10</v>
      </c>
      <c r="B14" s="140"/>
      <c r="C14" s="141"/>
      <c r="D14" s="142"/>
      <c r="E14" s="143"/>
      <c r="F14" s="174"/>
      <c r="G14" s="36"/>
      <c r="H14" s="3"/>
      <c r="I14" s="481"/>
      <c r="J14" s="482"/>
      <c r="K14" s="404"/>
      <c r="L14" s="478"/>
    </row>
    <row r="15" spans="1:12" ht="22.5" customHeight="1">
      <c r="A15" s="16">
        <v>11</v>
      </c>
      <c r="B15" s="131"/>
      <c r="C15" s="126"/>
      <c r="D15" s="128"/>
      <c r="E15" s="129"/>
      <c r="F15" s="174"/>
      <c r="G15" s="36"/>
      <c r="H15" s="3"/>
      <c r="I15" s="481"/>
      <c r="J15" s="482"/>
      <c r="K15" s="404"/>
      <c r="L15" s="478"/>
    </row>
    <row r="16" spans="1:12" ht="22.5" customHeight="1">
      <c r="A16" s="16">
        <v>12</v>
      </c>
      <c r="B16" s="131"/>
      <c r="C16" s="126"/>
      <c r="D16" s="128"/>
      <c r="E16" s="129"/>
      <c r="F16" s="174"/>
      <c r="G16" s="36"/>
      <c r="H16" s="3"/>
      <c r="I16" s="481"/>
      <c r="J16" s="482"/>
      <c r="K16" s="404"/>
      <c r="L16" s="478"/>
    </row>
    <row r="17" spans="1:12" ht="22.5" customHeight="1">
      <c r="A17" s="16">
        <v>13</v>
      </c>
      <c r="B17" s="132"/>
      <c r="C17" s="132"/>
      <c r="D17" s="133"/>
      <c r="E17" s="129"/>
      <c r="F17" s="174"/>
      <c r="G17" s="36"/>
      <c r="H17" s="3"/>
      <c r="I17" s="481"/>
      <c r="J17" s="482"/>
      <c r="K17" s="404"/>
      <c r="L17" s="478"/>
    </row>
    <row r="18" spans="1:12" ht="22.5" customHeight="1">
      <c r="A18" s="16">
        <v>14</v>
      </c>
      <c r="B18" s="131"/>
      <c r="C18" s="126"/>
      <c r="D18" s="128"/>
      <c r="E18" s="129"/>
      <c r="F18" s="174"/>
      <c r="G18" s="36"/>
      <c r="H18" s="3"/>
      <c r="I18" s="481"/>
      <c r="J18" s="482"/>
      <c r="K18" s="404"/>
      <c r="L18" s="478"/>
    </row>
    <row r="19" spans="1:12" ht="22.5" customHeight="1">
      <c r="A19" s="16">
        <v>15</v>
      </c>
      <c r="B19" s="127" t="s">
        <v>512</v>
      </c>
      <c r="C19" s="127" t="s">
        <v>354</v>
      </c>
      <c r="D19" s="296" t="s">
        <v>300</v>
      </c>
      <c r="E19" s="297" t="s">
        <v>259</v>
      </c>
      <c r="F19" s="174"/>
      <c r="G19" s="36"/>
      <c r="H19" s="3"/>
      <c r="I19" s="481"/>
      <c r="J19" s="482"/>
      <c r="K19" s="404"/>
      <c r="L19" s="478"/>
    </row>
    <row r="20" spans="1:12" ht="22.5" customHeight="1">
      <c r="A20" s="16">
        <v>16</v>
      </c>
      <c r="B20" s="295" t="s">
        <v>627</v>
      </c>
      <c r="C20" s="127" t="s">
        <v>432</v>
      </c>
      <c r="D20" s="296" t="s">
        <v>300</v>
      </c>
      <c r="E20" s="297" t="s">
        <v>254</v>
      </c>
      <c r="F20" s="206"/>
      <c r="G20" s="36"/>
      <c r="H20" s="3"/>
      <c r="I20" s="481"/>
      <c r="J20" s="482"/>
      <c r="K20" s="404"/>
      <c r="L20" s="478"/>
    </row>
    <row r="21" spans="1:12" ht="22.5" customHeight="1">
      <c r="A21" s="16">
        <v>17</v>
      </c>
      <c r="B21" s="127" t="s">
        <v>350</v>
      </c>
      <c r="C21" s="127" t="s">
        <v>351</v>
      </c>
      <c r="D21" s="296" t="str">
        <f>'[5]4 crit.10m'!$K$4</f>
        <v>274</v>
      </c>
      <c r="E21" s="297" t="s">
        <v>254</v>
      </c>
      <c r="F21" s="206"/>
      <c r="G21" s="36"/>
      <c r="H21" s="3"/>
      <c r="I21" s="481"/>
      <c r="J21" s="482"/>
      <c r="K21" s="404"/>
      <c r="L21" s="478"/>
    </row>
    <row r="22" spans="1:12" ht="22.5" customHeight="1">
      <c r="A22" s="16">
        <v>18</v>
      </c>
      <c r="B22" s="312" t="s">
        <v>589</v>
      </c>
      <c r="C22" s="313" t="s">
        <v>531</v>
      </c>
      <c r="D22" s="314" t="s">
        <v>325</v>
      </c>
      <c r="E22" s="153" t="s">
        <v>259</v>
      </c>
      <c r="F22" s="206"/>
      <c r="G22" s="37"/>
      <c r="H22" s="12"/>
      <c r="I22" s="462"/>
      <c r="J22" s="463"/>
      <c r="K22" s="404"/>
      <c r="L22" s="478"/>
    </row>
    <row r="23" spans="1:12" ht="22.5" customHeight="1">
      <c r="A23" s="116">
        <v>19</v>
      </c>
      <c r="B23" s="320" t="s">
        <v>526</v>
      </c>
      <c r="C23" s="321" t="s">
        <v>527</v>
      </c>
      <c r="D23" s="322" t="s">
        <v>317</v>
      </c>
      <c r="E23" s="321" t="s">
        <v>254</v>
      </c>
      <c r="F23" s="206"/>
      <c r="G23" s="286"/>
      <c r="H23" s="115"/>
      <c r="I23" s="483"/>
      <c r="J23" s="484"/>
      <c r="K23" s="404"/>
      <c r="L23" s="478"/>
    </row>
    <row r="24" spans="1:12" ht="22.5" customHeight="1">
      <c r="A24" s="16">
        <v>20</v>
      </c>
      <c r="B24" s="131"/>
      <c r="C24" s="126"/>
      <c r="D24" s="128"/>
      <c r="E24" s="129"/>
      <c r="F24" s="66"/>
      <c r="G24" s="12"/>
      <c r="H24" s="12"/>
      <c r="I24" s="485"/>
      <c r="J24" s="485"/>
      <c r="K24" s="479"/>
      <c r="L24" s="479"/>
    </row>
  </sheetData>
  <sheetProtection/>
  <mergeCells count="49"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I4:J4"/>
    <mergeCell ref="A3:B3"/>
    <mergeCell ref="A1:B2"/>
    <mergeCell ref="C1:L1"/>
    <mergeCell ref="I2:L2"/>
    <mergeCell ref="K4:L4"/>
    <mergeCell ref="I3:L3"/>
    <mergeCell ref="C2:D2"/>
    <mergeCell ref="D3:F3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2">
    <dataValidation type="list" operator="equal" allowBlank="1" sqref="F11:F24 F5:F9 E24 E18:E22 E6:E16">
      <formula1>"CG,Je,Da,Pro,Hon,Exc"</formula1>
    </dataValidation>
    <dataValidation type="list" operator="equal" allowBlank="1" sqref="E23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5">
        <v>3</v>
      </c>
      <c r="F2" s="136" t="s">
        <v>540</v>
      </c>
      <c r="G2" s="51" t="s">
        <v>120</v>
      </c>
      <c r="H2" s="51" t="s">
        <v>232</v>
      </c>
      <c r="I2" s="472" t="s">
        <v>13</v>
      </c>
      <c r="J2" s="472"/>
      <c r="K2" s="472"/>
      <c r="L2" s="472"/>
    </row>
    <row r="3" spans="1:12" ht="15.75">
      <c r="A3" s="464" t="s">
        <v>21</v>
      </c>
      <c r="B3" s="464"/>
      <c r="C3" s="6" t="s">
        <v>273</v>
      </c>
      <c r="D3" s="473" t="s">
        <v>7</v>
      </c>
      <c r="E3" s="475"/>
      <c r="F3" s="476">
        <v>44912</v>
      </c>
      <c r="G3" s="475"/>
      <c r="H3" s="6">
        <f>SUM('SERIE 1'!H3)</f>
        <v>2022</v>
      </c>
      <c r="I3" s="473" t="s">
        <v>278</v>
      </c>
      <c r="J3" s="474"/>
      <c r="K3" s="474"/>
      <c r="L3" s="475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58" t="s">
        <v>280</v>
      </c>
      <c r="J4" s="459"/>
      <c r="K4" s="460" t="s">
        <v>12</v>
      </c>
      <c r="L4" s="461"/>
    </row>
    <row r="5" spans="1:12" ht="21.75" customHeight="1">
      <c r="A5" s="16">
        <v>1</v>
      </c>
      <c r="B5" s="43" t="s">
        <v>255</v>
      </c>
      <c r="C5" s="44" t="s">
        <v>256</v>
      </c>
      <c r="D5" s="45" t="str">
        <f>'[7]1er crit.10m'!$K$4</f>
        <v>276</v>
      </c>
      <c r="E5" s="46" t="s">
        <v>457</v>
      </c>
      <c r="F5" s="287"/>
      <c r="G5" s="12"/>
      <c r="H5" s="12"/>
      <c r="I5" s="462"/>
      <c r="J5" s="463"/>
      <c r="K5" s="404"/>
      <c r="L5" s="478"/>
    </row>
    <row r="6" spans="1:12" ht="21.75" customHeight="1">
      <c r="A6" s="16">
        <v>2</v>
      </c>
      <c r="B6" s="131"/>
      <c r="C6" s="126"/>
      <c r="D6" s="128"/>
      <c r="E6" s="126"/>
      <c r="F6" s="287"/>
      <c r="G6" s="12"/>
      <c r="H6" s="12"/>
      <c r="I6" s="462"/>
      <c r="J6" s="463"/>
      <c r="K6" s="404"/>
      <c r="L6" s="478"/>
    </row>
    <row r="7" spans="1:12" ht="21.75" customHeight="1">
      <c r="A7" s="16">
        <v>3</v>
      </c>
      <c r="B7" s="131"/>
      <c r="C7" s="126"/>
      <c r="D7" s="128"/>
      <c r="E7" s="129"/>
      <c r="F7" s="287"/>
      <c r="G7" s="12"/>
      <c r="H7" s="12"/>
      <c r="I7" s="462"/>
      <c r="J7" s="463"/>
      <c r="K7" s="404"/>
      <c r="L7" s="478"/>
    </row>
    <row r="8" spans="1:12" ht="21.75" customHeight="1">
      <c r="A8" s="16">
        <v>4</v>
      </c>
      <c r="B8" s="131"/>
      <c r="C8" s="126"/>
      <c r="D8" s="128"/>
      <c r="E8" s="129"/>
      <c r="F8" s="287"/>
      <c r="G8" s="12"/>
      <c r="H8" s="12"/>
      <c r="I8" s="462"/>
      <c r="J8" s="463"/>
      <c r="K8" s="404"/>
      <c r="L8" s="478"/>
    </row>
    <row r="9" spans="1:12" ht="21.75" customHeight="1">
      <c r="A9" s="16">
        <v>5</v>
      </c>
      <c r="B9" s="131"/>
      <c r="C9" s="126"/>
      <c r="D9" s="128"/>
      <c r="E9" s="129"/>
      <c r="F9" s="287"/>
      <c r="G9" s="12"/>
      <c r="H9" s="12"/>
      <c r="I9" s="462"/>
      <c r="J9" s="463"/>
      <c r="K9" s="404"/>
      <c r="L9" s="478"/>
    </row>
    <row r="10" spans="1:12" ht="21.75" customHeight="1">
      <c r="A10" s="16">
        <v>6</v>
      </c>
      <c r="B10" s="131"/>
      <c r="C10" s="126"/>
      <c r="D10" s="128"/>
      <c r="E10" s="129"/>
      <c r="F10" s="287"/>
      <c r="G10" s="12"/>
      <c r="H10" s="12"/>
      <c r="I10" s="462"/>
      <c r="J10" s="463"/>
      <c r="K10" s="404"/>
      <c r="L10" s="478"/>
    </row>
    <row r="11" spans="1:12" ht="21.75" customHeight="1">
      <c r="A11" s="16">
        <v>7</v>
      </c>
      <c r="B11" s="131"/>
      <c r="C11" s="126"/>
      <c r="D11" s="128"/>
      <c r="E11" s="129"/>
      <c r="F11" s="287"/>
      <c r="G11" s="12"/>
      <c r="H11" s="12"/>
      <c r="I11" s="462"/>
      <c r="J11" s="463"/>
      <c r="K11" s="404"/>
      <c r="L11" s="478"/>
    </row>
    <row r="12" spans="1:12" ht="21.75" customHeight="1">
      <c r="A12" s="16">
        <v>8</v>
      </c>
      <c r="B12" s="131"/>
      <c r="C12" s="126"/>
      <c r="D12" s="128"/>
      <c r="E12" s="129"/>
      <c r="F12" s="287"/>
      <c r="G12" s="12"/>
      <c r="H12" s="12"/>
      <c r="I12" s="462"/>
      <c r="J12" s="463"/>
      <c r="K12" s="404"/>
      <c r="L12" s="478"/>
    </row>
    <row r="13" spans="1:12" ht="21.75" customHeight="1">
      <c r="A13" s="16">
        <v>9</v>
      </c>
      <c r="B13" s="131"/>
      <c r="C13" s="126"/>
      <c r="D13" s="128"/>
      <c r="E13" s="129"/>
      <c r="F13" s="287"/>
      <c r="G13" s="361"/>
      <c r="H13" s="361"/>
      <c r="I13" s="462"/>
      <c r="J13" s="463"/>
      <c r="K13" s="404"/>
      <c r="L13" s="478"/>
    </row>
    <row r="14" spans="1:12" ht="21.75" customHeight="1">
      <c r="A14" s="16">
        <v>10</v>
      </c>
      <c r="B14" s="131"/>
      <c r="C14" s="126"/>
      <c r="D14" s="128"/>
      <c r="E14" s="129"/>
      <c r="F14" s="287"/>
      <c r="G14" s="12"/>
      <c r="H14" s="12"/>
      <c r="I14" s="462"/>
      <c r="J14" s="463"/>
      <c r="K14" s="404"/>
      <c r="L14" s="478"/>
    </row>
    <row r="15" spans="1:12" ht="21.75" customHeight="1">
      <c r="A15" s="16">
        <v>11</v>
      </c>
      <c r="B15" s="131"/>
      <c r="C15" s="126"/>
      <c r="D15" s="128"/>
      <c r="E15" s="129"/>
      <c r="F15" s="287"/>
      <c r="G15" s="12"/>
      <c r="H15" s="12"/>
      <c r="I15" s="462"/>
      <c r="J15" s="463"/>
      <c r="K15" s="404"/>
      <c r="L15" s="478"/>
    </row>
    <row r="16" spans="1:12" ht="21.75" customHeight="1">
      <c r="A16" s="16">
        <v>12</v>
      </c>
      <c r="B16" s="126"/>
      <c r="C16" s="126"/>
      <c r="D16" s="128"/>
      <c r="E16" s="129"/>
      <c r="F16" s="287"/>
      <c r="G16" s="12"/>
      <c r="H16" s="12"/>
      <c r="I16" s="462"/>
      <c r="J16" s="463"/>
      <c r="K16" s="404"/>
      <c r="L16" s="478"/>
    </row>
    <row r="17" spans="1:12" ht="21.75" customHeight="1">
      <c r="A17" s="16">
        <v>13</v>
      </c>
      <c r="B17" s="126"/>
      <c r="C17" s="126"/>
      <c r="D17" s="128"/>
      <c r="E17" s="129"/>
      <c r="F17" s="287"/>
      <c r="G17" s="12"/>
      <c r="H17" s="12"/>
      <c r="I17" s="462"/>
      <c r="J17" s="463"/>
      <c r="K17" s="404"/>
      <c r="L17" s="478"/>
    </row>
    <row r="18" spans="1:12" ht="21.75" customHeight="1">
      <c r="A18" s="16">
        <v>14</v>
      </c>
      <c r="B18" s="131"/>
      <c r="C18" s="126"/>
      <c r="D18" s="128"/>
      <c r="E18" s="129"/>
      <c r="F18" s="287"/>
      <c r="G18" s="12"/>
      <c r="H18" s="12"/>
      <c r="I18" s="462"/>
      <c r="J18" s="463"/>
      <c r="K18" s="404"/>
      <c r="L18" s="478"/>
    </row>
    <row r="19" spans="1:12" ht="21.75" customHeight="1">
      <c r="A19" s="16">
        <v>15</v>
      </c>
      <c r="B19" s="295" t="s">
        <v>357</v>
      </c>
      <c r="C19" s="127" t="s">
        <v>358</v>
      </c>
      <c r="D19" s="296" t="str">
        <f>'[4]2 crit.10m'!$K$4</f>
        <v>020</v>
      </c>
      <c r="E19" s="297" t="s">
        <v>250</v>
      </c>
      <c r="F19" s="287"/>
      <c r="G19" s="12"/>
      <c r="H19" s="12"/>
      <c r="I19" s="462"/>
      <c r="J19" s="463"/>
      <c r="K19" s="404"/>
      <c r="L19" s="478"/>
    </row>
    <row r="20" spans="1:12" ht="21.75" customHeight="1">
      <c r="A20" s="16">
        <v>16</v>
      </c>
      <c r="B20" s="127" t="s">
        <v>141</v>
      </c>
      <c r="C20" s="127" t="s">
        <v>346</v>
      </c>
      <c r="D20" s="296" t="str">
        <f>'[5]4 crit.10m'!$K$4</f>
        <v>274</v>
      </c>
      <c r="E20" s="297" t="s">
        <v>259</v>
      </c>
      <c r="F20" s="287"/>
      <c r="G20" s="12"/>
      <c r="H20" s="12"/>
      <c r="I20" s="462"/>
      <c r="J20" s="463"/>
      <c r="K20" s="404"/>
      <c r="L20" s="478"/>
    </row>
    <row r="21" spans="1:12" ht="21.75" customHeight="1">
      <c r="A21" s="16">
        <v>17</v>
      </c>
      <c r="B21" s="298" t="s">
        <v>550</v>
      </c>
      <c r="C21" s="134" t="s">
        <v>535</v>
      </c>
      <c r="D21" s="299" t="s">
        <v>311</v>
      </c>
      <c r="E21" s="134" t="s">
        <v>254</v>
      </c>
      <c r="F21" s="287"/>
      <c r="G21" s="12"/>
      <c r="H21" s="12"/>
      <c r="I21" s="462"/>
      <c r="J21" s="463"/>
      <c r="K21" s="404"/>
      <c r="L21" s="478"/>
    </row>
    <row r="22" spans="1:12" ht="21.75" customHeight="1">
      <c r="A22" s="16">
        <v>18</v>
      </c>
      <c r="B22" s="295" t="s">
        <v>411</v>
      </c>
      <c r="C22" s="127" t="s">
        <v>412</v>
      </c>
      <c r="D22" s="296" t="s">
        <v>325</v>
      </c>
      <c r="E22" s="300" t="s">
        <v>250</v>
      </c>
      <c r="F22" s="287"/>
      <c r="G22" s="12"/>
      <c r="H22" s="12"/>
      <c r="I22" s="462"/>
      <c r="J22" s="463"/>
      <c r="K22" s="404"/>
      <c r="L22" s="478"/>
    </row>
    <row r="23" spans="1:12" ht="21.75" customHeight="1">
      <c r="A23" s="116">
        <v>19</v>
      </c>
      <c r="B23" s="316" t="s">
        <v>558</v>
      </c>
      <c r="C23" s="153" t="s">
        <v>370</v>
      </c>
      <c r="D23" s="315" t="s">
        <v>317</v>
      </c>
      <c r="E23" s="153" t="s">
        <v>458</v>
      </c>
      <c r="F23" s="288"/>
      <c r="G23" s="115"/>
      <c r="H23" s="115"/>
      <c r="I23" s="462"/>
      <c r="J23" s="463"/>
      <c r="K23" s="404"/>
      <c r="L23" s="478"/>
    </row>
    <row r="24" spans="1:12" ht="21.75" customHeight="1">
      <c r="A24" s="16">
        <v>20</v>
      </c>
      <c r="B24" s="334"/>
      <c r="C24" s="335"/>
      <c r="D24" s="336"/>
      <c r="E24" s="335"/>
      <c r="F24" s="287"/>
      <c r="G24" s="12"/>
      <c r="H24" s="12"/>
      <c r="I24" s="462"/>
      <c r="J24" s="463"/>
      <c r="K24" s="479"/>
      <c r="L24" s="479"/>
    </row>
  </sheetData>
  <sheetProtection/>
  <mergeCells count="50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F3:G3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2">
    <dataValidation type="list" operator="equal" allowBlank="1" sqref="E5 E7:E22">
      <formula1>"CG,Je,Da,Pro,Hon,Exc"</formula1>
    </dataValidation>
    <dataValidation type="list" operator="equal" allowBlank="1" sqref="E23:E24 E6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12" sqref="K12:L1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5">
        <v>3</v>
      </c>
      <c r="F2" s="136" t="s">
        <v>540</v>
      </c>
      <c r="G2" s="51" t="s">
        <v>120</v>
      </c>
      <c r="H2" s="51" t="s">
        <v>232</v>
      </c>
      <c r="I2" s="472" t="s">
        <v>13</v>
      </c>
      <c r="J2" s="472"/>
      <c r="K2" s="472"/>
      <c r="L2" s="472"/>
    </row>
    <row r="3" spans="1:12" ht="18.75">
      <c r="A3" s="464" t="s">
        <v>519</v>
      </c>
      <c r="B3" s="464"/>
      <c r="C3" s="21" t="s">
        <v>274</v>
      </c>
      <c r="D3" s="473" t="s">
        <v>7</v>
      </c>
      <c r="E3" s="475"/>
      <c r="F3" s="476">
        <v>44912</v>
      </c>
      <c r="G3" s="475"/>
      <c r="H3" s="6">
        <f>SUM('SERIE 1'!H3)</f>
        <v>2022</v>
      </c>
      <c r="I3" s="473" t="s">
        <v>278</v>
      </c>
      <c r="J3" s="474"/>
      <c r="K3" s="474"/>
      <c r="L3" s="475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58" t="s">
        <v>280</v>
      </c>
      <c r="J4" s="459"/>
      <c r="K4" s="460" t="s">
        <v>12</v>
      </c>
      <c r="L4" s="461"/>
    </row>
    <row r="5" spans="1:12" ht="21.75" customHeight="1">
      <c r="A5" s="16">
        <v>1</v>
      </c>
      <c r="B5" s="43" t="s">
        <v>442</v>
      </c>
      <c r="C5" s="44" t="s">
        <v>443</v>
      </c>
      <c r="D5" s="45" t="str">
        <f>'[2]Coupe J &amp; D'!$K$4</f>
        <v>002</v>
      </c>
      <c r="E5" s="44" t="s">
        <v>458</v>
      </c>
      <c r="F5" s="287"/>
      <c r="G5" s="331"/>
      <c r="H5" s="12"/>
      <c r="I5" s="462"/>
      <c r="J5" s="463"/>
      <c r="K5" s="404"/>
      <c r="L5" s="478"/>
    </row>
    <row r="6" spans="1:12" ht="21.75" customHeight="1">
      <c r="A6" s="16">
        <v>2</v>
      </c>
      <c r="B6" s="43" t="s">
        <v>513</v>
      </c>
      <c r="C6" s="44" t="s">
        <v>266</v>
      </c>
      <c r="D6" s="45" t="s">
        <v>317</v>
      </c>
      <c r="E6" s="44" t="s">
        <v>254</v>
      </c>
      <c r="F6" s="287"/>
      <c r="G6" s="331"/>
      <c r="H6" s="12"/>
      <c r="I6" s="462"/>
      <c r="J6" s="463"/>
      <c r="K6" s="404"/>
      <c r="L6" s="478"/>
    </row>
    <row r="7" spans="1:12" ht="21.75" customHeight="1">
      <c r="A7" s="16">
        <v>3</v>
      </c>
      <c r="B7" s="43" t="s">
        <v>83</v>
      </c>
      <c r="C7" s="44" t="s">
        <v>509</v>
      </c>
      <c r="D7" s="45" t="s">
        <v>322</v>
      </c>
      <c r="E7" s="46" t="s">
        <v>259</v>
      </c>
      <c r="F7" s="287"/>
      <c r="G7" s="331"/>
      <c r="H7" s="12"/>
      <c r="I7" s="462"/>
      <c r="J7" s="463"/>
      <c r="K7" s="404"/>
      <c r="L7" s="478"/>
    </row>
    <row r="8" spans="1:12" ht="21.75" customHeight="1">
      <c r="A8" s="16">
        <v>4</v>
      </c>
      <c r="B8" s="43" t="s">
        <v>44</v>
      </c>
      <c r="C8" s="44" t="s">
        <v>288</v>
      </c>
      <c r="D8" s="45" t="s">
        <v>325</v>
      </c>
      <c r="E8" s="46" t="s">
        <v>250</v>
      </c>
      <c r="F8" s="287"/>
      <c r="G8" s="331"/>
      <c r="H8" s="12"/>
      <c r="I8" s="462"/>
      <c r="J8" s="463"/>
      <c r="K8" s="404"/>
      <c r="L8" s="478"/>
    </row>
    <row r="9" spans="1:12" ht="21.75" customHeight="1">
      <c r="A9" s="16">
        <v>5</v>
      </c>
      <c r="B9" s="43" t="s">
        <v>409</v>
      </c>
      <c r="C9" s="44" t="s">
        <v>410</v>
      </c>
      <c r="D9" s="45" t="s">
        <v>325</v>
      </c>
      <c r="E9" s="46" t="s">
        <v>458</v>
      </c>
      <c r="F9" s="287"/>
      <c r="G9" s="331"/>
      <c r="H9" s="12"/>
      <c r="I9" s="462"/>
      <c r="J9" s="463"/>
      <c r="K9" s="404"/>
      <c r="L9" s="478"/>
    </row>
    <row r="10" spans="1:12" ht="21.75" customHeight="1">
      <c r="A10" s="16">
        <v>6</v>
      </c>
      <c r="B10" s="131"/>
      <c r="C10" s="126"/>
      <c r="D10" s="128"/>
      <c r="E10" s="129"/>
      <c r="F10" s="287"/>
      <c r="G10" s="331"/>
      <c r="H10" s="12"/>
      <c r="I10" s="462"/>
      <c r="J10" s="463"/>
      <c r="K10" s="404"/>
      <c r="L10" s="478"/>
    </row>
    <row r="11" spans="1:12" ht="21.75" customHeight="1">
      <c r="A11" s="16">
        <v>7</v>
      </c>
      <c r="B11" s="298" t="s">
        <v>362</v>
      </c>
      <c r="C11" s="134" t="s">
        <v>418</v>
      </c>
      <c r="D11" s="299" t="s">
        <v>331</v>
      </c>
      <c r="E11" s="134" t="s">
        <v>363</v>
      </c>
      <c r="F11" s="287"/>
      <c r="G11" s="331"/>
      <c r="H11" s="12"/>
      <c r="I11" s="462"/>
      <c r="J11" s="463"/>
      <c r="K11" s="404"/>
      <c r="L11" s="478"/>
    </row>
    <row r="12" spans="1:12" ht="21.75" customHeight="1">
      <c r="A12" s="16">
        <v>8</v>
      </c>
      <c r="B12" s="298" t="s">
        <v>364</v>
      </c>
      <c r="C12" s="134" t="s">
        <v>420</v>
      </c>
      <c r="D12" s="299" t="s">
        <v>331</v>
      </c>
      <c r="E12" s="134" t="s">
        <v>454</v>
      </c>
      <c r="F12" s="287"/>
      <c r="G12" s="331"/>
      <c r="H12" s="12"/>
      <c r="I12" s="462"/>
      <c r="J12" s="463"/>
      <c r="K12" s="404"/>
      <c r="L12" s="478"/>
    </row>
    <row r="13" spans="1:12" ht="21.75" customHeight="1">
      <c r="A13" s="16">
        <v>9</v>
      </c>
      <c r="B13" s="298" t="s">
        <v>289</v>
      </c>
      <c r="C13" s="134" t="s">
        <v>288</v>
      </c>
      <c r="D13" s="299" t="s">
        <v>311</v>
      </c>
      <c r="E13" s="134" t="s">
        <v>250</v>
      </c>
      <c r="F13" s="287"/>
      <c r="G13" s="331"/>
      <c r="H13" s="12"/>
      <c r="I13" s="462"/>
      <c r="J13" s="463"/>
      <c r="K13" s="404"/>
      <c r="L13" s="478"/>
    </row>
    <row r="14" spans="1:12" ht="21.75" customHeight="1">
      <c r="A14" s="16">
        <v>10</v>
      </c>
      <c r="B14" s="298" t="s">
        <v>450</v>
      </c>
      <c r="C14" s="134" t="s">
        <v>451</v>
      </c>
      <c r="D14" s="299" t="s">
        <v>311</v>
      </c>
      <c r="E14" s="134" t="s">
        <v>254</v>
      </c>
      <c r="F14" s="287"/>
      <c r="G14" s="331"/>
      <c r="H14" s="12"/>
      <c r="I14" s="462"/>
      <c r="J14" s="463"/>
      <c r="K14" s="404"/>
      <c r="L14" s="478"/>
    </row>
    <row r="15" spans="1:12" ht="21.75" customHeight="1">
      <c r="A15" s="16">
        <v>11</v>
      </c>
      <c r="B15" s="298" t="s">
        <v>623</v>
      </c>
      <c r="C15" s="134" t="s">
        <v>624</v>
      </c>
      <c r="D15" s="299" t="s">
        <v>311</v>
      </c>
      <c r="E15" s="134" t="s">
        <v>543</v>
      </c>
      <c r="F15" s="287"/>
      <c r="G15" s="331"/>
      <c r="H15" s="12"/>
      <c r="I15" s="462"/>
      <c r="J15" s="463"/>
      <c r="K15" s="404"/>
      <c r="L15" s="478"/>
    </row>
    <row r="16" spans="1:12" ht="21.75" customHeight="1">
      <c r="A16" s="16">
        <v>12</v>
      </c>
      <c r="B16" s="298" t="s">
        <v>290</v>
      </c>
      <c r="C16" s="134" t="s">
        <v>291</v>
      </c>
      <c r="D16" s="299" t="s">
        <v>311</v>
      </c>
      <c r="E16" s="134" t="s">
        <v>454</v>
      </c>
      <c r="F16" s="287"/>
      <c r="G16" s="331"/>
      <c r="H16" s="12"/>
      <c r="I16" s="462"/>
      <c r="J16" s="463"/>
      <c r="K16" s="404"/>
      <c r="L16" s="478"/>
    </row>
    <row r="17" spans="1:12" ht="21.75" customHeight="1">
      <c r="A17" s="16">
        <v>13</v>
      </c>
      <c r="B17" s="298" t="s">
        <v>620</v>
      </c>
      <c r="C17" s="134" t="s">
        <v>621</v>
      </c>
      <c r="D17" s="299" t="s">
        <v>311</v>
      </c>
      <c r="E17" s="134" t="s">
        <v>543</v>
      </c>
      <c r="F17" s="287"/>
      <c r="G17" s="331"/>
      <c r="H17" s="12"/>
      <c r="I17" s="462"/>
      <c r="J17" s="463"/>
      <c r="K17" s="404"/>
      <c r="L17" s="478"/>
    </row>
    <row r="18" spans="1:12" ht="21.75" customHeight="1">
      <c r="A18" s="16">
        <v>14</v>
      </c>
      <c r="B18" s="298" t="s">
        <v>53</v>
      </c>
      <c r="C18" s="134" t="s">
        <v>604</v>
      </c>
      <c r="D18" s="299" t="s">
        <v>311</v>
      </c>
      <c r="E18" s="134" t="s">
        <v>254</v>
      </c>
      <c r="F18" s="287"/>
      <c r="G18" s="331"/>
      <c r="H18" s="12"/>
      <c r="I18" s="462"/>
      <c r="J18" s="463"/>
      <c r="K18" s="404"/>
      <c r="L18" s="478"/>
    </row>
    <row r="19" spans="1:12" ht="21.75" customHeight="1">
      <c r="A19" s="16">
        <v>15</v>
      </c>
      <c r="B19" s="346" t="s">
        <v>617</v>
      </c>
      <c r="C19" s="134" t="s">
        <v>618</v>
      </c>
      <c r="D19" s="299" t="s">
        <v>311</v>
      </c>
      <c r="E19" s="134" t="s">
        <v>363</v>
      </c>
      <c r="F19" s="287"/>
      <c r="G19" s="331"/>
      <c r="H19" s="12"/>
      <c r="I19" s="462"/>
      <c r="J19" s="463"/>
      <c r="K19" s="404"/>
      <c r="L19" s="478"/>
    </row>
    <row r="20" spans="1:12" ht="21.75" customHeight="1">
      <c r="A20" s="16">
        <v>16</v>
      </c>
      <c r="B20" s="298" t="s">
        <v>313</v>
      </c>
      <c r="C20" s="134" t="s">
        <v>249</v>
      </c>
      <c r="D20" s="299" t="s">
        <v>311</v>
      </c>
      <c r="E20" s="134" t="s">
        <v>254</v>
      </c>
      <c r="F20" s="287"/>
      <c r="G20" s="331"/>
      <c r="H20" s="12"/>
      <c r="I20" s="462"/>
      <c r="J20" s="463"/>
      <c r="K20" s="404"/>
      <c r="L20" s="478"/>
    </row>
    <row r="21" spans="1:12" ht="21.75" customHeight="1">
      <c r="A21" s="16">
        <v>17</v>
      </c>
      <c r="B21" s="153" t="s">
        <v>573</v>
      </c>
      <c r="C21" s="153" t="s">
        <v>574</v>
      </c>
      <c r="D21" s="315" t="s">
        <v>325</v>
      </c>
      <c r="E21" s="153" t="s">
        <v>458</v>
      </c>
      <c r="F21" s="287"/>
      <c r="G21" s="331"/>
      <c r="H21" s="12"/>
      <c r="I21" s="462"/>
      <c r="J21" s="463"/>
      <c r="K21" s="404"/>
      <c r="L21" s="478"/>
    </row>
    <row r="22" spans="1:12" ht="21.75" customHeight="1">
      <c r="A22" s="16">
        <v>18</v>
      </c>
      <c r="B22" s="317" t="s">
        <v>247</v>
      </c>
      <c r="C22" s="318" t="s">
        <v>420</v>
      </c>
      <c r="D22" s="319" t="s">
        <v>235</v>
      </c>
      <c r="E22" s="318" t="s">
        <v>456</v>
      </c>
      <c r="F22" s="287"/>
      <c r="G22" s="331"/>
      <c r="H22" s="12"/>
      <c r="I22" s="462"/>
      <c r="J22" s="463"/>
      <c r="K22" s="404"/>
      <c r="L22" s="478"/>
    </row>
    <row r="23" spans="1:12" ht="21.75" customHeight="1">
      <c r="A23" s="16">
        <v>19</v>
      </c>
      <c r="B23" s="316" t="s">
        <v>369</v>
      </c>
      <c r="C23" s="153" t="s">
        <v>370</v>
      </c>
      <c r="D23" s="315" t="str">
        <f>'[3]1er crit.10m'!$K$4</f>
        <v>002</v>
      </c>
      <c r="E23" s="153" t="s">
        <v>456</v>
      </c>
      <c r="F23" s="288"/>
      <c r="G23" s="12"/>
      <c r="H23" s="12"/>
      <c r="I23" s="462"/>
      <c r="J23" s="463"/>
      <c r="K23" s="404"/>
      <c r="L23" s="478"/>
    </row>
    <row r="24" spans="1:12" ht="21.75" customHeight="1">
      <c r="A24" s="16">
        <v>20</v>
      </c>
      <c r="B24" s="334"/>
      <c r="C24" s="335"/>
      <c r="D24" s="336"/>
      <c r="E24" s="335"/>
      <c r="F24" s="287"/>
      <c r="G24" s="12"/>
      <c r="H24" s="12"/>
      <c r="I24" s="462"/>
      <c r="J24" s="463"/>
      <c r="K24" s="479"/>
      <c r="L24" s="479"/>
    </row>
  </sheetData>
  <sheetProtection/>
  <mergeCells count="50"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F3:G3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I23:J23"/>
    <mergeCell ref="I24:J24"/>
    <mergeCell ref="I18:J18"/>
    <mergeCell ref="I19:J19"/>
    <mergeCell ref="I20:J20"/>
    <mergeCell ref="I21:J21"/>
    <mergeCell ref="I22:J22"/>
    <mergeCell ref="K23:L23"/>
    <mergeCell ref="K24:L24"/>
    <mergeCell ref="K16:L16"/>
    <mergeCell ref="K17:L17"/>
    <mergeCell ref="K18:L18"/>
    <mergeCell ref="K19:L19"/>
    <mergeCell ref="K20:L20"/>
  </mergeCells>
  <dataValidations count="2">
    <dataValidation type="list" operator="equal" allowBlank="1" sqref="E7:E21">
      <formula1>"CG,Je,Da,Pro,Hon,Exc"</formula1>
    </dataValidation>
    <dataValidation type="list" operator="equal" allowBlank="1" sqref="E23:E24 E5:E6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5">
        <v>3</v>
      </c>
      <c r="F2" s="136" t="s">
        <v>540</v>
      </c>
      <c r="G2" s="51" t="s">
        <v>120</v>
      </c>
      <c r="H2" s="51" t="s">
        <v>232</v>
      </c>
      <c r="I2" s="472" t="s">
        <v>13</v>
      </c>
      <c r="J2" s="472"/>
      <c r="K2" s="472"/>
      <c r="L2" s="472"/>
    </row>
    <row r="3" spans="1:12" ht="15.75">
      <c r="A3" s="464" t="s">
        <v>24</v>
      </c>
      <c r="B3" s="464"/>
      <c r="C3" s="6" t="s">
        <v>275</v>
      </c>
      <c r="D3" s="473" t="s">
        <v>7</v>
      </c>
      <c r="E3" s="475"/>
      <c r="F3" s="476">
        <v>44912</v>
      </c>
      <c r="G3" s="475"/>
      <c r="H3" s="6">
        <f>SUM('SERIE 1'!H3)</f>
        <v>2022</v>
      </c>
      <c r="I3" s="473" t="s">
        <v>278</v>
      </c>
      <c r="J3" s="474"/>
      <c r="K3" s="474"/>
      <c r="L3" s="475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58" t="s">
        <v>280</v>
      </c>
      <c r="J4" s="459"/>
      <c r="K4" s="460" t="s">
        <v>12</v>
      </c>
      <c r="L4" s="461"/>
    </row>
    <row r="5" spans="1:12" ht="21.75" customHeight="1">
      <c r="A5" s="16">
        <v>1</v>
      </c>
      <c r="B5" s="294" t="s">
        <v>81</v>
      </c>
      <c r="C5" s="41" t="s">
        <v>520</v>
      </c>
      <c r="D5" s="151" t="s">
        <v>321</v>
      </c>
      <c r="E5" s="46" t="s">
        <v>254</v>
      </c>
      <c r="F5" s="287"/>
      <c r="G5" s="12"/>
      <c r="H5" s="12"/>
      <c r="I5" s="462"/>
      <c r="J5" s="463"/>
      <c r="K5" s="404"/>
      <c r="L5" s="478"/>
    </row>
    <row r="6" spans="1:12" ht="21.75" customHeight="1">
      <c r="A6" s="16">
        <v>2</v>
      </c>
      <c r="B6" s="68" t="s">
        <v>597</v>
      </c>
      <c r="C6" s="41" t="s">
        <v>598</v>
      </c>
      <c r="D6" s="49" t="s">
        <v>321</v>
      </c>
      <c r="E6" s="46" t="s">
        <v>254</v>
      </c>
      <c r="F6" s="287"/>
      <c r="G6" s="12"/>
      <c r="H6" s="12"/>
      <c r="I6" s="462"/>
      <c r="J6" s="463"/>
      <c r="K6" s="404"/>
      <c r="L6" s="478"/>
    </row>
    <row r="7" spans="1:12" ht="21.75" customHeight="1">
      <c r="A7" s="16">
        <v>3</v>
      </c>
      <c r="B7" s="65" t="s">
        <v>625</v>
      </c>
      <c r="C7" s="50" t="s">
        <v>626</v>
      </c>
      <c r="D7" s="58" t="s">
        <v>300</v>
      </c>
      <c r="E7" s="46" t="s">
        <v>254</v>
      </c>
      <c r="F7" s="287"/>
      <c r="G7" s="12"/>
      <c r="H7" s="12"/>
      <c r="I7" s="462"/>
      <c r="J7" s="463"/>
      <c r="K7" s="404"/>
      <c r="L7" s="478"/>
    </row>
    <row r="8" spans="1:12" ht="21.75" customHeight="1">
      <c r="A8" s="16">
        <v>4</v>
      </c>
      <c r="B8" s="43" t="s">
        <v>391</v>
      </c>
      <c r="C8" s="44" t="s">
        <v>374</v>
      </c>
      <c r="D8" s="45" t="str">
        <f>'[6]2 crit.10m'!$K$4</f>
        <v>275</v>
      </c>
      <c r="E8" s="46" t="s">
        <v>250</v>
      </c>
      <c r="F8" s="287"/>
      <c r="G8" s="12"/>
      <c r="H8" s="12"/>
      <c r="I8" s="462"/>
      <c r="J8" s="463"/>
      <c r="K8" s="404"/>
      <c r="L8" s="478"/>
    </row>
    <row r="9" spans="1:12" ht="21.75" customHeight="1">
      <c r="A9" s="16">
        <v>5</v>
      </c>
      <c r="B9" s="43" t="s">
        <v>308</v>
      </c>
      <c r="C9" s="44" t="s">
        <v>309</v>
      </c>
      <c r="D9" s="45" t="str">
        <f>'[7]1er crit.10m'!$K$4</f>
        <v>276</v>
      </c>
      <c r="E9" s="46" t="s">
        <v>259</v>
      </c>
      <c r="F9" s="287"/>
      <c r="G9" s="12"/>
      <c r="H9" s="12"/>
      <c r="I9" s="462"/>
      <c r="J9" s="463"/>
      <c r="K9" s="404"/>
      <c r="L9" s="478"/>
    </row>
    <row r="10" spans="1:12" ht="21.75" customHeight="1">
      <c r="A10" s="16">
        <v>6</v>
      </c>
      <c r="B10" s="43" t="s">
        <v>308</v>
      </c>
      <c r="C10" s="44" t="s">
        <v>501</v>
      </c>
      <c r="D10" s="45" t="s">
        <v>307</v>
      </c>
      <c r="E10" s="46" t="s">
        <v>456</v>
      </c>
      <c r="F10" s="287"/>
      <c r="G10" s="12"/>
      <c r="H10" s="12"/>
      <c r="I10" s="462"/>
      <c r="J10" s="463"/>
      <c r="K10" s="404"/>
      <c r="L10" s="478"/>
    </row>
    <row r="11" spans="1:12" ht="21.75" customHeight="1">
      <c r="A11" s="16">
        <v>7</v>
      </c>
      <c r="B11" s="131"/>
      <c r="C11" s="126"/>
      <c r="D11" s="128"/>
      <c r="E11" s="129"/>
      <c r="F11" s="287"/>
      <c r="G11" s="12"/>
      <c r="H11" s="12"/>
      <c r="I11" s="462"/>
      <c r="J11" s="463"/>
      <c r="K11" s="404"/>
      <c r="L11" s="478"/>
    </row>
    <row r="12" spans="1:12" ht="21.75" customHeight="1">
      <c r="A12" s="16">
        <v>8</v>
      </c>
      <c r="B12" s="131"/>
      <c r="C12" s="126"/>
      <c r="D12" s="128"/>
      <c r="E12" s="129"/>
      <c r="F12" s="287"/>
      <c r="G12" s="12"/>
      <c r="H12" s="12"/>
      <c r="I12" s="462"/>
      <c r="J12" s="463"/>
      <c r="K12" s="404"/>
      <c r="L12" s="478"/>
    </row>
    <row r="13" spans="1:12" ht="21.75" customHeight="1">
      <c r="A13" s="16">
        <v>9</v>
      </c>
      <c r="B13" s="131"/>
      <c r="C13" s="126"/>
      <c r="D13" s="128"/>
      <c r="E13" s="129"/>
      <c r="F13" s="287"/>
      <c r="G13" s="12"/>
      <c r="H13" s="12"/>
      <c r="I13" s="462"/>
      <c r="J13" s="463"/>
      <c r="K13" s="404"/>
      <c r="L13" s="478"/>
    </row>
    <row r="14" spans="1:12" ht="21.75" customHeight="1">
      <c r="A14" s="16">
        <v>10</v>
      </c>
      <c r="B14" s="131"/>
      <c r="C14" s="126"/>
      <c r="D14" s="128"/>
      <c r="E14" s="129"/>
      <c r="F14" s="287"/>
      <c r="G14" s="12"/>
      <c r="H14" s="12"/>
      <c r="I14" s="462"/>
      <c r="J14" s="463"/>
      <c r="K14" s="404"/>
      <c r="L14" s="478"/>
    </row>
    <row r="15" spans="1:12" ht="21.75" customHeight="1">
      <c r="A15" s="16">
        <v>11</v>
      </c>
      <c r="B15" s="131"/>
      <c r="C15" s="126"/>
      <c r="D15" s="128"/>
      <c r="E15" s="129"/>
      <c r="F15" s="287"/>
      <c r="G15" s="12"/>
      <c r="H15" s="12"/>
      <c r="I15" s="462"/>
      <c r="J15" s="463"/>
      <c r="K15" s="404"/>
      <c r="L15" s="478"/>
    </row>
    <row r="16" spans="1:12" ht="21.75" customHeight="1">
      <c r="A16" s="16">
        <v>12</v>
      </c>
      <c r="B16" s="131"/>
      <c r="C16" s="128"/>
      <c r="D16" s="128"/>
      <c r="E16" s="129"/>
      <c r="F16" s="287"/>
      <c r="G16" s="12"/>
      <c r="H16" s="12"/>
      <c r="I16" s="462"/>
      <c r="J16" s="463"/>
      <c r="K16" s="404"/>
      <c r="L16" s="478"/>
    </row>
    <row r="17" spans="1:12" ht="21.75" customHeight="1">
      <c r="A17" s="16">
        <v>13</v>
      </c>
      <c r="B17" s="131"/>
      <c r="C17" s="128"/>
      <c r="D17" s="128"/>
      <c r="E17" s="129"/>
      <c r="F17" s="287"/>
      <c r="G17" s="12"/>
      <c r="H17" s="12"/>
      <c r="I17" s="462"/>
      <c r="J17" s="463"/>
      <c r="K17" s="404"/>
      <c r="L17" s="478"/>
    </row>
    <row r="18" spans="1:12" ht="21.75" customHeight="1">
      <c r="A18" s="16">
        <v>14</v>
      </c>
      <c r="B18" s="131"/>
      <c r="C18" s="126"/>
      <c r="D18" s="128"/>
      <c r="E18" s="129"/>
      <c r="F18" s="287"/>
      <c r="G18" s="12"/>
      <c r="H18" s="12"/>
      <c r="I18" s="462"/>
      <c r="J18" s="463"/>
      <c r="K18" s="404"/>
      <c r="L18" s="478"/>
    </row>
    <row r="19" spans="1:12" ht="21.75" customHeight="1">
      <c r="A19" s="16">
        <v>15</v>
      </c>
      <c r="B19" s="127" t="s">
        <v>489</v>
      </c>
      <c r="C19" s="127" t="s">
        <v>286</v>
      </c>
      <c r="D19" s="296" t="s">
        <v>300</v>
      </c>
      <c r="E19" s="297" t="s">
        <v>259</v>
      </c>
      <c r="F19" s="287"/>
      <c r="G19" s="12"/>
      <c r="H19" s="12"/>
      <c r="I19" s="462"/>
      <c r="J19" s="463"/>
      <c r="K19" s="404"/>
      <c r="L19" s="478"/>
    </row>
    <row r="20" spans="1:12" ht="21.75" customHeight="1">
      <c r="A20" s="16">
        <v>16</v>
      </c>
      <c r="B20" s="298" t="s">
        <v>281</v>
      </c>
      <c r="C20" s="134" t="s">
        <v>449</v>
      </c>
      <c r="D20" s="299" t="s">
        <v>311</v>
      </c>
      <c r="E20" s="134" t="s">
        <v>254</v>
      </c>
      <c r="F20" s="287"/>
      <c r="G20" s="12"/>
      <c r="H20" s="12"/>
      <c r="I20" s="462"/>
      <c r="J20" s="463"/>
      <c r="K20" s="404"/>
      <c r="L20" s="478"/>
    </row>
    <row r="21" spans="1:12" ht="21.75" customHeight="1">
      <c r="A21" s="16">
        <v>17</v>
      </c>
      <c r="B21" s="295" t="s">
        <v>567</v>
      </c>
      <c r="C21" s="127" t="s">
        <v>568</v>
      </c>
      <c r="D21" s="296" t="s">
        <v>325</v>
      </c>
      <c r="E21" s="297" t="s">
        <v>254</v>
      </c>
      <c r="F21" s="287"/>
      <c r="G21" s="12"/>
      <c r="H21" s="12"/>
      <c r="I21" s="462"/>
      <c r="J21" s="463"/>
      <c r="K21" s="404"/>
      <c r="L21" s="478"/>
    </row>
    <row r="22" spans="1:12" ht="21.75" customHeight="1">
      <c r="A22" s="16">
        <v>18</v>
      </c>
      <c r="B22" s="320" t="s">
        <v>534</v>
      </c>
      <c r="C22" s="321" t="s">
        <v>535</v>
      </c>
      <c r="D22" s="322" t="s">
        <v>325</v>
      </c>
      <c r="E22" s="153" t="s">
        <v>254</v>
      </c>
      <c r="F22" s="287"/>
      <c r="G22" s="12"/>
      <c r="H22" s="12"/>
      <c r="I22" s="462"/>
      <c r="J22" s="463"/>
      <c r="K22" s="404"/>
      <c r="L22" s="478"/>
    </row>
    <row r="23" spans="1:12" ht="21.75" customHeight="1">
      <c r="A23" s="16">
        <v>19</v>
      </c>
      <c r="B23" s="295" t="s">
        <v>572</v>
      </c>
      <c r="C23" s="127" t="s">
        <v>571</v>
      </c>
      <c r="D23" s="296" t="s">
        <v>317</v>
      </c>
      <c r="E23" s="127" t="s">
        <v>543</v>
      </c>
      <c r="F23" s="287"/>
      <c r="G23" s="12"/>
      <c r="H23" s="12"/>
      <c r="I23" s="462"/>
      <c r="J23" s="463"/>
      <c r="K23" s="404"/>
      <c r="L23" s="478"/>
    </row>
    <row r="24" spans="1:12" ht="21.75" customHeight="1">
      <c r="A24" s="16">
        <v>20</v>
      </c>
      <c r="B24" s="68"/>
      <c r="C24" s="41"/>
      <c r="D24" s="49"/>
      <c r="E24" s="41"/>
      <c r="F24" s="289"/>
      <c r="G24" s="331"/>
      <c r="H24" s="12"/>
      <c r="I24" s="462"/>
      <c r="J24" s="463"/>
      <c r="K24" s="486"/>
      <c r="L24" s="487"/>
    </row>
  </sheetData>
  <sheetProtection/>
  <mergeCells count="50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F3:G3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2">
    <dataValidation type="list" operator="equal" allowBlank="1" sqref="E5:E22">
      <formula1>"CG,Je,Da,Pro,Hon,Exc"</formula1>
    </dataValidation>
    <dataValidation type="list" operator="equal" allowBlank="1" sqref="E23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5">
        <v>3</v>
      </c>
      <c r="F2" s="136" t="s">
        <v>540</v>
      </c>
      <c r="G2" s="51" t="s">
        <v>120</v>
      </c>
      <c r="H2" s="51" t="s">
        <v>232</v>
      </c>
      <c r="I2" s="472" t="s">
        <v>13</v>
      </c>
      <c r="J2" s="472"/>
      <c r="K2" s="472"/>
      <c r="L2" s="472"/>
    </row>
    <row r="3" spans="1:12" ht="15.75">
      <c r="A3" s="464" t="s">
        <v>26</v>
      </c>
      <c r="B3" s="464"/>
      <c r="C3" s="6" t="s">
        <v>230</v>
      </c>
      <c r="D3" s="473" t="s">
        <v>7</v>
      </c>
      <c r="E3" s="475"/>
      <c r="F3" s="476">
        <v>44912</v>
      </c>
      <c r="G3" s="475"/>
      <c r="H3" s="6">
        <f>SUM('SERIE 3'!H3)</f>
        <v>2022</v>
      </c>
      <c r="I3" s="473" t="s">
        <v>278</v>
      </c>
      <c r="J3" s="474"/>
      <c r="K3" s="474"/>
      <c r="L3" s="475"/>
    </row>
    <row r="4" spans="1:12" ht="31.5" customHeight="1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58" t="s">
        <v>280</v>
      </c>
      <c r="J4" s="459"/>
      <c r="K4" s="460" t="s">
        <v>12</v>
      </c>
      <c r="L4" s="461"/>
    </row>
    <row r="5" spans="1:12" ht="21.75" customHeight="1">
      <c r="A5" s="16">
        <v>1</v>
      </c>
      <c r="B5" s="43" t="s">
        <v>570</v>
      </c>
      <c r="C5" s="44" t="s">
        <v>530</v>
      </c>
      <c r="D5" s="45" t="s">
        <v>325</v>
      </c>
      <c r="E5" s="46" t="s">
        <v>259</v>
      </c>
      <c r="F5" s="287"/>
      <c r="G5" s="331"/>
      <c r="H5" s="12"/>
      <c r="I5" s="462"/>
      <c r="J5" s="463"/>
      <c r="K5" s="404"/>
      <c r="L5" s="478"/>
    </row>
    <row r="6" spans="1:12" ht="21.75" customHeight="1">
      <c r="A6" s="16">
        <v>2</v>
      </c>
      <c r="B6" s="76" t="s">
        <v>281</v>
      </c>
      <c r="C6" s="77" t="s">
        <v>282</v>
      </c>
      <c r="D6" s="78" t="s">
        <v>311</v>
      </c>
      <c r="E6" s="77" t="s">
        <v>250</v>
      </c>
      <c r="F6" s="287"/>
      <c r="G6" s="331"/>
      <c r="H6" s="12"/>
      <c r="I6" s="462"/>
      <c r="J6" s="463"/>
      <c r="K6" s="404"/>
      <c r="L6" s="478"/>
    </row>
    <row r="7" spans="1:12" ht="21.75" customHeight="1">
      <c r="A7" s="16">
        <v>3</v>
      </c>
      <c r="B7" s="76" t="s">
        <v>281</v>
      </c>
      <c r="C7" s="77" t="s">
        <v>459</v>
      </c>
      <c r="D7" s="78"/>
      <c r="E7" s="77"/>
      <c r="F7" s="287"/>
      <c r="G7" s="331"/>
      <c r="H7" s="12"/>
      <c r="I7" s="462"/>
      <c r="J7" s="463"/>
      <c r="K7" s="404"/>
      <c r="L7" s="478"/>
    </row>
    <row r="8" spans="1:12" ht="21.75" customHeight="1">
      <c r="A8" s="16">
        <v>4</v>
      </c>
      <c r="B8" s="102" t="s">
        <v>303</v>
      </c>
      <c r="C8" s="103" t="s">
        <v>268</v>
      </c>
      <c r="D8" s="104" t="s">
        <v>301</v>
      </c>
      <c r="E8" s="105" t="s">
        <v>456</v>
      </c>
      <c r="F8" s="287"/>
      <c r="G8" s="331"/>
      <c r="H8" s="12"/>
      <c r="I8" s="462"/>
      <c r="J8" s="463"/>
      <c r="K8" s="404"/>
      <c r="L8" s="478"/>
    </row>
    <row r="9" spans="1:12" ht="21.75" customHeight="1">
      <c r="A9" s="16">
        <v>5</v>
      </c>
      <c r="B9" s="43" t="s">
        <v>592</v>
      </c>
      <c r="C9" s="44" t="s">
        <v>593</v>
      </c>
      <c r="D9" s="45" t="s">
        <v>300</v>
      </c>
      <c r="E9" s="46" t="s">
        <v>254</v>
      </c>
      <c r="F9" s="289"/>
      <c r="G9" s="331"/>
      <c r="H9" s="12"/>
      <c r="I9" s="462"/>
      <c r="J9" s="463"/>
      <c r="K9" s="404"/>
      <c r="L9" s="478"/>
    </row>
    <row r="10" spans="1:12" ht="21.75" customHeight="1">
      <c r="A10" s="16">
        <v>6</v>
      </c>
      <c r="B10" s="43" t="s">
        <v>562</v>
      </c>
      <c r="C10" s="44" t="s">
        <v>563</v>
      </c>
      <c r="D10" s="45" t="s">
        <v>307</v>
      </c>
      <c r="E10" s="46" t="s">
        <v>454</v>
      </c>
      <c r="F10" s="289"/>
      <c r="G10" s="129"/>
      <c r="H10" s="12"/>
      <c r="I10" s="462"/>
      <c r="J10" s="463"/>
      <c r="K10" s="404"/>
      <c r="L10" s="478"/>
    </row>
    <row r="11" spans="1:12" ht="21.75" customHeight="1">
      <c r="A11" s="16">
        <v>7</v>
      </c>
      <c r="B11" s="131"/>
      <c r="C11" s="126"/>
      <c r="D11" s="128"/>
      <c r="E11" s="129"/>
      <c r="F11" s="289"/>
      <c r="G11" s="331"/>
      <c r="H11" s="12"/>
      <c r="I11" s="462"/>
      <c r="J11" s="463"/>
      <c r="K11" s="404"/>
      <c r="L11" s="478"/>
    </row>
    <row r="12" spans="1:12" ht="21.75" customHeight="1">
      <c r="A12" s="16">
        <v>8</v>
      </c>
      <c r="B12" s="131"/>
      <c r="C12" s="126"/>
      <c r="D12" s="128"/>
      <c r="E12" s="129"/>
      <c r="F12" s="289"/>
      <c r="G12" s="331"/>
      <c r="H12" s="12"/>
      <c r="I12" s="462"/>
      <c r="J12" s="463"/>
      <c r="K12" s="404"/>
      <c r="L12" s="478"/>
    </row>
    <row r="13" spans="1:12" ht="21.75" customHeight="1">
      <c r="A13" s="16">
        <v>9</v>
      </c>
      <c r="B13" s="131"/>
      <c r="C13" s="126"/>
      <c r="D13" s="128"/>
      <c r="E13" s="129"/>
      <c r="F13" s="289"/>
      <c r="G13" s="331"/>
      <c r="H13" s="12"/>
      <c r="I13" s="462"/>
      <c r="J13" s="463"/>
      <c r="K13" s="404"/>
      <c r="L13" s="478"/>
    </row>
    <row r="14" spans="1:12" ht="21.75" customHeight="1">
      <c r="A14" s="16">
        <v>10</v>
      </c>
      <c r="B14" s="295" t="s">
        <v>384</v>
      </c>
      <c r="C14" s="127" t="s">
        <v>385</v>
      </c>
      <c r="D14" s="296" t="s">
        <v>332</v>
      </c>
      <c r="E14" s="297" t="s">
        <v>254</v>
      </c>
      <c r="F14" s="289"/>
      <c r="G14" s="331"/>
      <c r="H14" s="12"/>
      <c r="I14" s="462"/>
      <c r="J14" s="463"/>
      <c r="K14" s="404"/>
      <c r="L14" s="478"/>
    </row>
    <row r="15" spans="1:12" ht="21.75" customHeight="1">
      <c r="A15" s="16">
        <v>11</v>
      </c>
      <c r="B15" s="295" t="s">
        <v>536</v>
      </c>
      <c r="C15" s="127" t="s">
        <v>537</v>
      </c>
      <c r="D15" s="296" t="str">
        <f>'[8]2 crit.10m'!$K$4</f>
        <v>276</v>
      </c>
      <c r="E15" s="297" t="s">
        <v>454</v>
      </c>
      <c r="F15" s="289"/>
      <c r="G15" s="331"/>
      <c r="H15" s="12"/>
      <c r="I15" s="462"/>
      <c r="J15" s="463"/>
      <c r="K15" s="404"/>
      <c r="L15" s="478"/>
    </row>
    <row r="16" spans="1:12" ht="21.75" customHeight="1">
      <c r="A16" s="16">
        <v>12</v>
      </c>
      <c r="B16" s="295" t="s">
        <v>261</v>
      </c>
      <c r="C16" s="127" t="s">
        <v>262</v>
      </c>
      <c r="D16" s="296" t="str">
        <f>'[7]1er crit.10m'!$K$4</f>
        <v>276</v>
      </c>
      <c r="E16" s="297" t="s">
        <v>456</v>
      </c>
      <c r="F16" s="289"/>
      <c r="G16" s="331"/>
      <c r="H16" s="12"/>
      <c r="I16" s="462"/>
      <c r="J16" s="463"/>
      <c r="K16" s="404"/>
      <c r="L16" s="478"/>
    </row>
    <row r="17" spans="1:12" ht="21.75" customHeight="1">
      <c r="A17" s="16">
        <v>13</v>
      </c>
      <c r="B17" s="305" t="s">
        <v>303</v>
      </c>
      <c r="C17" s="152" t="s">
        <v>269</v>
      </c>
      <c r="D17" s="306" t="s">
        <v>301</v>
      </c>
      <c r="E17" s="307" t="s">
        <v>254</v>
      </c>
      <c r="F17" s="289"/>
      <c r="G17" s="331"/>
      <c r="H17" s="12"/>
      <c r="I17" s="462"/>
      <c r="J17" s="463"/>
      <c r="K17" s="404"/>
      <c r="L17" s="478"/>
    </row>
    <row r="18" spans="1:12" ht="21.75" customHeight="1">
      <c r="A18" s="16">
        <v>14</v>
      </c>
      <c r="B18" s="305" t="s">
        <v>303</v>
      </c>
      <c r="C18" s="152" t="s">
        <v>408</v>
      </c>
      <c r="D18" s="306" t="s">
        <v>301</v>
      </c>
      <c r="E18" s="307" t="s">
        <v>456</v>
      </c>
      <c r="F18" s="287"/>
      <c r="G18" s="12"/>
      <c r="H18" s="12"/>
      <c r="I18" s="462"/>
      <c r="J18" s="463"/>
      <c r="K18" s="404"/>
      <c r="L18" s="478"/>
    </row>
    <row r="19" spans="1:12" ht="21.75" customHeight="1">
      <c r="A19" s="16">
        <v>15</v>
      </c>
      <c r="B19" s="298" t="s">
        <v>504</v>
      </c>
      <c r="C19" s="134" t="s">
        <v>310</v>
      </c>
      <c r="D19" s="299" t="s">
        <v>311</v>
      </c>
      <c r="E19" s="134" t="s">
        <v>456</v>
      </c>
      <c r="F19" s="287"/>
      <c r="G19" s="12"/>
      <c r="H19" s="12"/>
      <c r="I19" s="462"/>
      <c r="J19" s="463"/>
      <c r="K19" s="404"/>
      <c r="L19" s="478"/>
    </row>
    <row r="20" spans="1:12" ht="21.75" customHeight="1">
      <c r="A20" s="16">
        <v>16</v>
      </c>
      <c r="B20" s="375" t="s">
        <v>560</v>
      </c>
      <c r="C20" s="134" t="s">
        <v>619</v>
      </c>
      <c r="D20" s="299" t="s">
        <v>311</v>
      </c>
      <c r="E20" s="134" t="s">
        <v>561</v>
      </c>
      <c r="F20" s="287"/>
      <c r="G20" s="12"/>
      <c r="H20" s="12"/>
      <c r="I20" s="462"/>
      <c r="J20" s="463"/>
      <c r="K20" s="404"/>
      <c r="L20" s="478"/>
    </row>
    <row r="21" spans="1:12" ht="21.75" customHeight="1">
      <c r="A21" s="16">
        <v>17</v>
      </c>
      <c r="B21" s="298" t="s">
        <v>281</v>
      </c>
      <c r="C21" s="134" t="s">
        <v>310</v>
      </c>
      <c r="D21" s="299" t="s">
        <v>311</v>
      </c>
      <c r="E21" s="134" t="s">
        <v>456</v>
      </c>
      <c r="F21" s="287"/>
      <c r="G21" s="12"/>
      <c r="H21" s="12"/>
      <c r="I21" s="462"/>
      <c r="J21" s="463"/>
      <c r="K21" s="404"/>
      <c r="L21" s="478"/>
    </row>
    <row r="22" spans="1:12" ht="21.75" customHeight="1">
      <c r="A22" s="16">
        <v>18</v>
      </c>
      <c r="B22" s="295" t="s">
        <v>299</v>
      </c>
      <c r="C22" s="127" t="s">
        <v>396</v>
      </c>
      <c r="D22" s="296" t="s">
        <v>325</v>
      </c>
      <c r="E22" s="297" t="s">
        <v>259</v>
      </c>
      <c r="F22" s="287"/>
      <c r="G22" s="12"/>
      <c r="H22" s="12"/>
      <c r="I22" s="462"/>
      <c r="J22" s="463"/>
      <c r="K22" s="404"/>
      <c r="L22" s="478"/>
    </row>
    <row r="23" spans="1:12" ht="21.75" customHeight="1">
      <c r="A23" s="16">
        <v>19</v>
      </c>
      <c r="B23" s="317" t="s">
        <v>208</v>
      </c>
      <c r="C23" s="318" t="s">
        <v>272</v>
      </c>
      <c r="D23" s="319" t="s">
        <v>235</v>
      </c>
      <c r="E23" s="318" t="s">
        <v>254</v>
      </c>
      <c r="F23" s="287"/>
      <c r="G23" s="12"/>
      <c r="H23" s="12"/>
      <c r="I23" s="462"/>
      <c r="J23" s="463"/>
      <c r="K23" s="404"/>
      <c r="L23" s="478"/>
    </row>
    <row r="24" spans="1:12" ht="21.75" customHeight="1">
      <c r="A24" s="16">
        <v>20</v>
      </c>
      <c r="B24" s="131"/>
      <c r="C24" s="126"/>
      <c r="D24" s="128"/>
      <c r="E24" s="128"/>
      <c r="F24" s="287"/>
      <c r="G24" s="12"/>
      <c r="H24" s="12"/>
      <c r="I24" s="462"/>
      <c r="J24" s="463"/>
      <c r="K24" s="479"/>
      <c r="L24" s="479"/>
    </row>
  </sheetData>
  <sheetProtection/>
  <mergeCells count="50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F3:G3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2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3" sqref="F3: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65"/>
      <c r="B1" s="466"/>
      <c r="C1" s="469" t="s">
        <v>14</v>
      </c>
      <c r="D1" s="470"/>
      <c r="E1" s="470"/>
      <c r="F1" s="470"/>
      <c r="G1" s="470"/>
      <c r="H1" s="470"/>
      <c r="I1" s="470"/>
      <c r="J1" s="470"/>
      <c r="K1" s="470"/>
      <c r="L1" s="471"/>
    </row>
    <row r="2" spans="1:12" ht="37.5" customHeight="1">
      <c r="A2" s="467"/>
      <c r="B2" s="468"/>
      <c r="C2" s="472" t="s">
        <v>280</v>
      </c>
      <c r="D2" s="472"/>
      <c r="E2" s="135">
        <v>3</v>
      </c>
      <c r="F2" s="136" t="s">
        <v>540</v>
      </c>
      <c r="G2" s="51" t="s">
        <v>120</v>
      </c>
      <c r="H2" s="51" t="s">
        <v>232</v>
      </c>
      <c r="I2" s="472" t="s">
        <v>13</v>
      </c>
      <c r="J2" s="472"/>
      <c r="K2" s="472"/>
      <c r="L2" s="472"/>
    </row>
    <row r="3" spans="1:12" ht="15.75">
      <c r="A3" s="464" t="s">
        <v>276</v>
      </c>
      <c r="B3" s="464"/>
      <c r="C3" s="6"/>
      <c r="D3" s="473" t="s">
        <v>27</v>
      </c>
      <c r="E3" s="475"/>
      <c r="F3" s="476"/>
      <c r="G3" s="475"/>
      <c r="H3" s="6">
        <f>SUM('SERIE 1'!H3)</f>
        <v>2022</v>
      </c>
      <c r="I3" s="473" t="s">
        <v>278</v>
      </c>
      <c r="J3" s="474"/>
      <c r="K3" s="474"/>
      <c r="L3" s="475"/>
    </row>
    <row r="4" spans="1:12" s="2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58" t="s">
        <v>280</v>
      </c>
      <c r="J4" s="459"/>
      <c r="K4" s="460" t="s">
        <v>12</v>
      </c>
      <c r="L4" s="461"/>
    </row>
    <row r="5" spans="1:12" ht="22.5" customHeight="1">
      <c r="A5" s="16">
        <v>1</v>
      </c>
      <c r="B5" s="76"/>
      <c r="C5" s="77"/>
      <c r="D5" s="78"/>
      <c r="E5" s="77"/>
      <c r="F5" s="173"/>
      <c r="G5" s="12"/>
      <c r="H5" s="12"/>
      <c r="I5" s="462"/>
      <c r="J5" s="463"/>
      <c r="K5" s="404"/>
      <c r="L5" s="478"/>
    </row>
    <row r="6" spans="1:12" ht="22.5" customHeight="1">
      <c r="A6" s="16">
        <v>2</v>
      </c>
      <c r="B6" s="43"/>
      <c r="C6" s="44"/>
      <c r="D6" s="45"/>
      <c r="E6" s="46"/>
      <c r="F6" s="173"/>
      <c r="G6" s="12"/>
      <c r="H6" s="12"/>
      <c r="I6" s="462"/>
      <c r="J6" s="463"/>
      <c r="K6" s="404"/>
      <c r="L6" s="478"/>
    </row>
    <row r="7" spans="1:12" ht="22.5" customHeight="1">
      <c r="A7" s="16">
        <v>3</v>
      </c>
      <c r="B7" s="43"/>
      <c r="C7" s="44"/>
      <c r="D7" s="45"/>
      <c r="E7" s="46"/>
      <c r="F7" s="173"/>
      <c r="G7" s="12"/>
      <c r="H7" s="12"/>
      <c r="I7" s="462"/>
      <c r="J7" s="463"/>
      <c r="K7" s="404"/>
      <c r="L7" s="478"/>
    </row>
    <row r="8" spans="1:12" ht="22.5" customHeight="1">
      <c r="A8" s="16">
        <v>4</v>
      </c>
      <c r="B8" s="131"/>
      <c r="C8" s="126"/>
      <c r="D8" s="128"/>
      <c r="E8" s="129"/>
      <c r="F8" s="173"/>
      <c r="G8" s="12"/>
      <c r="H8" s="12"/>
      <c r="I8" s="462"/>
      <c r="J8" s="463"/>
      <c r="K8" s="404"/>
      <c r="L8" s="478"/>
    </row>
    <row r="9" spans="1:12" ht="22.5" customHeight="1">
      <c r="A9" s="16">
        <v>5</v>
      </c>
      <c r="B9" s="131"/>
      <c r="C9" s="126"/>
      <c r="D9" s="128"/>
      <c r="E9" s="129"/>
      <c r="F9" s="173"/>
      <c r="G9" s="12"/>
      <c r="H9" s="12"/>
      <c r="I9" s="462"/>
      <c r="J9" s="463"/>
      <c r="K9" s="404"/>
      <c r="L9" s="478"/>
    </row>
    <row r="10" spans="1:12" ht="22.5" customHeight="1">
      <c r="A10" s="16">
        <v>6</v>
      </c>
      <c r="B10" s="131"/>
      <c r="C10" s="126"/>
      <c r="D10" s="128"/>
      <c r="E10" s="129"/>
      <c r="F10" s="173"/>
      <c r="G10" s="12"/>
      <c r="H10" s="12"/>
      <c r="I10" s="462"/>
      <c r="J10" s="463"/>
      <c r="K10" s="404"/>
      <c r="L10" s="478"/>
    </row>
    <row r="11" spans="1:12" ht="22.5" customHeight="1">
      <c r="A11" s="16">
        <v>7</v>
      </c>
      <c r="B11" s="12"/>
      <c r="C11" s="12"/>
      <c r="D11" s="12"/>
      <c r="E11" s="12"/>
      <c r="F11" s="173"/>
      <c r="G11" s="361" t="s">
        <v>127</v>
      </c>
      <c r="H11" s="361" t="s">
        <v>631</v>
      </c>
      <c r="I11" s="462"/>
      <c r="J11" s="463"/>
      <c r="K11" s="404"/>
      <c r="L11" s="478"/>
    </row>
    <row r="12" spans="1:12" ht="22.5" customHeight="1">
      <c r="A12" s="16">
        <v>8</v>
      </c>
      <c r="B12" s="212"/>
      <c r="C12" s="213"/>
      <c r="D12" s="214"/>
      <c r="E12" s="172"/>
      <c r="F12" s="173"/>
      <c r="G12" s="12"/>
      <c r="H12" s="12"/>
      <c r="I12" s="462"/>
      <c r="J12" s="463"/>
      <c r="K12" s="404"/>
      <c r="L12" s="478"/>
    </row>
    <row r="13" spans="1:12" ht="22.5" customHeight="1">
      <c r="A13" s="16">
        <v>9</v>
      </c>
      <c r="B13" s="291"/>
      <c r="C13" s="291"/>
      <c r="D13" s="291"/>
      <c r="E13" s="291"/>
      <c r="F13" s="173"/>
      <c r="G13" s="361"/>
      <c r="H13" s="361"/>
      <c r="I13" s="462"/>
      <c r="J13" s="463"/>
      <c r="K13" s="404"/>
      <c r="L13" s="478"/>
    </row>
    <row r="14" spans="1:12" ht="22.5" customHeight="1">
      <c r="A14" s="16">
        <v>10</v>
      </c>
      <c r="B14" s="12"/>
      <c r="C14" s="12"/>
      <c r="D14" s="12"/>
      <c r="E14" s="12"/>
      <c r="F14" s="173"/>
      <c r="G14" s="12"/>
      <c r="H14" s="12"/>
      <c r="I14" s="462"/>
      <c r="J14" s="463"/>
      <c r="K14" s="404"/>
      <c r="L14" s="478"/>
    </row>
    <row r="15" spans="1:12" ht="22.5" customHeight="1">
      <c r="A15" s="16">
        <v>11</v>
      </c>
      <c r="B15" s="12"/>
      <c r="C15" s="12"/>
      <c r="D15" s="12"/>
      <c r="E15" s="12"/>
      <c r="F15" s="173"/>
      <c r="G15" s="12"/>
      <c r="H15" s="12"/>
      <c r="I15" s="462"/>
      <c r="J15" s="463"/>
      <c r="K15" s="404"/>
      <c r="L15" s="478"/>
    </row>
    <row r="16" spans="1:12" ht="22.5" customHeight="1">
      <c r="A16" s="16">
        <v>12</v>
      </c>
      <c r="B16" s="12"/>
      <c r="C16" s="12"/>
      <c r="D16" s="12"/>
      <c r="E16" s="12"/>
      <c r="F16" s="173"/>
      <c r="G16" s="12"/>
      <c r="H16" s="12"/>
      <c r="I16" s="462"/>
      <c r="J16" s="463"/>
      <c r="K16" s="404"/>
      <c r="L16" s="478"/>
    </row>
    <row r="17" spans="1:12" ht="22.5" customHeight="1">
      <c r="A17" s="16">
        <v>13</v>
      </c>
      <c r="B17" s="131"/>
      <c r="C17" s="126"/>
      <c r="D17" s="128"/>
      <c r="E17" s="172"/>
      <c r="F17" s="173"/>
      <c r="G17" s="12"/>
      <c r="H17" s="12"/>
      <c r="I17" s="462"/>
      <c r="J17" s="463"/>
      <c r="K17" s="404"/>
      <c r="L17" s="478"/>
    </row>
    <row r="18" spans="1:12" ht="22.5" customHeight="1">
      <c r="A18" s="16">
        <v>14</v>
      </c>
      <c r="B18" s="131"/>
      <c r="C18" s="126"/>
      <c r="D18" s="128"/>
      <c r="E18" s="129"/>
      <c r="F18" s="173"/>
      <c r="G18" s="12"/>
      <c r="H18" s="12"/>
      <c r="I18" s="462"/>
      <c r="J18" s="463"/>
      <c r="K18" s="404"/>
      <c r="L18" s="478"/>
    </row>
    <row r="19" spans="1:12" ht="22.5" customHeight="1">
      <c r="A19" s="16">
        <v>15</v>
      </c>
      <c r="B19" s="131"/>
      <c r="C19" s="126"/>
      <c r="D19" s="128"/>
      <c r="E19" s="129"/>
      <c r="F19" s="173"/>
      <c r="G19" s="12"/>
      <c r="H19" s="12"/>
      <c r="I19" s="462"/>
      <c r="J19" s="463"/>
      <c r="K19" s="404"/>
      <c r="L19" s="478"/>
    </row>
    <row r="20" spans="1:12" ht="22.5" customHeight="1">
      <c r="A20" s="16">
        <v>16</v>
      </c>
      <c r="B20" s="215"/>
      <c r="C20" s="194"/>
      <c r="D20" s="195"/>
      <c r="E20" s="196"/>
      <c r="F20" s="173"/>
      <c r="G20" s="12"/>
      <c r="H20" s="12"/>
      <c r="I20" s="462"/>
      <c r="J20" s="463"/>
      <c r="K20" s="404"/>
      <c r="L20" s="478"/>
    </row>
    <row r="21" spans="1:12" ht="22.5" customHeight="1">
      <c r="A21" s="16">
        <v>17</v>
      </c>
      <c r="B21" s="131"/>
      <c r="C21" s="126"/>
      <c r="D21" s="128"/>
      <c r="E21" s="129"/>
      <c r="F21" s="173"/>
      <c r="G21" s="12"/>
      <c r="H21" s="12"/>
      <c r="I21" s="462"/>
      <c r="J21" s="463"/>
      <c r="K21" s="404"/>
      <c r="L21" s="478"/>
    </row>
    <row r="22" spans="1:12" ht="22.5" customHeight="1">
      <c r="A22" s="16">
        <v>18</v>
      </c>
      <c r="B22" s="130"/>
      <c r="C22" s="132"/>
      <c r="D22" s="133"/>
      <c r="E22" s="132"/>
      <c r="F22" s="173"/>
      <c r="G22" s="12"/>
      <c r="H22" s="12"/>
      <c r="I22" s="462"/>
      <c r="J22" s="463"/>
      <c r="K22" s="404"/>
      <c r="L22" s="478"/>
    </row>
    <row r="23" spans="1:12" ht="22.5" customHeight="1">
      <c r="A23" s="16">
        <v>19</v>
      </c>
      <c r="B23" s="126"/>
      <c r="C23" s="126"/>
      <c r="D23" s="128"/>
      <c r="E23" s="129"/>
      <c r="F23" s="173"/>
      <c r="G23" s="12"/>
      <c r="H23" s="12"/>
      <c r="I23" s="462"/>
      <c r="J23" s="463"/>
      <c r="K23" s="404"/>
      <c r="L23" s="478"/>
    </row>
    <row r="24" spans="1:12" ht="22.5" customHeight="1">
      <c r="A24" s="16">
        <v>20</v>
      </c>
      <c r="B24" s="131"/>
      <c r="C24" s="126"/>
      <c r="D24" s="128"/>
      <c r="E24" s="129"/>
      <c r="F24" s="173"/>
      <c r="G24" s="12"/>
      <c r="H24" s="12"/>
      <c r="I24" s="462"/>
      <c r="J24" s="463"/>
      <c r="K24" s="479"/>
      <c r="L24" s="479"/>
    </row>
  </sheetData>
  <sheetProtection/>
  <mergeCells count="50">
    <mergeCell ref="I23:J23"/>
    <mergeCell ref="I24:J24"/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I6:J6"/>
    <mergeCell ref="I7:J7"/>
    <mergeCell ref="A3:B3"/>
    <mergeCell ref="K4:L4"/>
    <mergeCell ref="K5:L5"/>
    <mergeCell ref="I2:L2"/>
    <mergeCell ref="A1:B2"/>
    <mergeCell ref="I4:J4"/>
    <mergeCell ref="D3:E3"/>
    <mergeCell ref="I3:L3"/>
    <mergeCell ref="C2:D2"/>
    <mergeCell ref="I5:J5"/>
    <mergeCell ref="F3:G3"/>
    <mergeCell ref="I20:J20"/>
    <mergeCell ref="I21:J21"/>
    <mergeCell ref="I22:J22"/>
    <mergeCell ref="I8:J8"/>
    <mergeCell ref="I9:J9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</mergeCells>
  <dataValidations count="1">
    <dataValidation type="list" operator="equal" allowBlank="1" sqref="E12 E5:E10 E17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2022-11-12T09:05:48Z</cp:lastPrinted>
  <dcterms:created xsi:type="dcterms:W3CDTF">2016-11-08T10:29:15Z</dcterms:created>
  <dcterms:modified xsi:type="dcterms:W3CDTF">2022-12-10T17:09:28Z</dcterms:modified>
  <cp:category/>
  <cp:version/>
  <cp:contentType/>
  <cp:contentStatus/>
</cp:coreProperties>
</file>