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725" firstSheet="1" activeTab="1"/>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 name="CLASSEMENT EQUIPE" sheetId="16" r:id="rId16"/>
    <sheet name="Feuil2" sheetId="17" r:id="rId17"/>
  </sheets>
  <externalReferences>
    <externalReference r:id="rId20"/>
    <externalReference r:id="rId21"/>
    <externalReference r:id="rId22"/>
    <externalReference r:id="rId23"/>
    <externalReference r:id="rId24"/>
  </externalReferences>
  <definedNames/>
  <calcPr fullCalcOnLoad="1"/>
</workbook>
</file>

<file path=xl/sharedStrings.xml><?xml version="1.0" encoding="utf-8"?>
<sst xmlns="http://schemas.openxmlformats.org/spreadsheetml/2006/main" count="2185" uniqueCount="530">
  <si>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</si>
  <si>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</si>
  <si>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</si>
  <si>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</si>
  <si>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</si>
  <si>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</si>
  <si>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</si>
  <si>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</si>
  <si>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</si>
  <si>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</si>
  <si>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</si>
  <si>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</si>
  <si>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</si>
  <si>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</si>
  <si>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</si>
  <si>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</si>
  <si>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</si>
  <si>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</si>
  <si>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</si>
  <si>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</si>
  <si>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</si>
  <si>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</si>
  <si>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</si>
  <si>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</si>
  <si>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</si>
  <si>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</si>
  <si>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</si>
  <si>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</si>
  <si>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</si>
  <si>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</si>
  <si>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</si>
  <si>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</si>
  <si>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</si>
  <si>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</si>
  <si>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</si>
  <si>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</si>
  <si>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</si>
  <si>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</si>
  <si>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</si>
  <si>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</si>
  <si>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</si>
  <si>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</si>
  <si>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</si>
  <si>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</si>
  <si>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</si>
  <si>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</si>
  <si>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</si>
  <si>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</si>
  <si>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</si>
  <si>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</si>
  <si>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</si>
  <si>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</si>
  <si>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</si>
  <si>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</si>
  <si>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</si>
  <si>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</si>
  <si>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</si>
  <si>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</si>
  <si>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</si>
  <si>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</si>
  <si>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</si>
  <si>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</si>
  <si>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</si>
  <si>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</si>
  <si>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</si>
  <si>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</si>
  <si>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</si>
  <si>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</si>
  <si>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</si>
  <si>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</si>
  <si>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</si>
  <si>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</si>
  <si>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</si>
  <si>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</si>
  <si>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</si>
  <si>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</si>
  <si>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</si>
  <si>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</si>
  <si>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</si>
  <si>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</si>
  <si>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</si>
  <si>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</si>
  <si>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</si>
  <si>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</si>
  <si>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</si>
  <si>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</si>
  <si>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</si>
  <si>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</si>
  <si>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</si>
  <si>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</si>
  <si>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</si>
  <si>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</si>
  <si>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</si>
  <si>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</si>
  <si>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</si>
  <si>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</si>
  <si>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</si>
  <si>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</si>
  <si>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</si>
  <si>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</si>
  <si>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</si>
  <si>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</si>
  <si>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</si>
  <si>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</si>
  <si>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</si>
  <si>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</si>
  <si>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</si>
  <si>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</si>
  <si>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</si>
  <si>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</si>
  <si>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</si>
  <si>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</si>
  <si>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</si>
  <si>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</si>
  <si>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</si>
  <si>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</si>
  <si>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</si>
  <si>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</si>
  <si>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</si>
  <si>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</si>
  <si>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</si>
  <si>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</si>
  <si>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</si>
  <si>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</si>
  <si>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</si>
  <si>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</si>
  <si>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</si>
  <si>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</si>
  <si>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</si>
  <si>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</si>
  <si>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</si>
  <si>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</si>
  <si>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</si>
  <si>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</si>
  <si>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</si>
  <si>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</si>
  <si>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</si>
  <si>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</si>
  <si>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</si>
  <si>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</si>
  <si>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</si>
  <si>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</si>
  <si>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</si>
  <si>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</si>
  <si>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</si>
  <si>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</si>
  <si>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</si>
  <si>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</si>
  <si>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</si>
  <si>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</si>
  <si>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</si>
  <si>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</si>
  <si>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</si>
  <si>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</si>
  <si>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</si>
  <si>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</si>
  <si>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</si>
  <si>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</si>
  <si>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</si>
  <si>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</si>
  <si>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</si>
  <si>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</si>
  <si>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</si>
  <si>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</si>
  <si>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</si>
  <si>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</si>
  <si>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</si>
  <si>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</si>
  <si>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</si>
  <si>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</si>
  <si>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</si>
  <si>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</si>
  <si>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</si>
  <si>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</si>
  <si>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</si>
  <si>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</si>
  <si>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</si>
  <si>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</si>
  <si>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</si>
  <si>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</si>
  <si>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</si>
  <si>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</si>
  <si>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</si>
  <si>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</si>
  <si>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</si>
  <si>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</si>
  <si>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</si>
  <si>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</si>
  <si>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</si>
  <si>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</si>
  <si>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</si>
  <si>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</si>
  <si>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</si>
  <si>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</si>
  <si>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</si>
  <si>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</si>
  <si>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</si>
  <si>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</si>
  <si>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</si>
  <si>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</si>
  <si>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</si>
  <si>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</si>
  <si>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</si>
  <si>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</si>
  <si>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</si>
  <si>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</si>
  <si>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</si>
  <si>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</si>
  <si>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</si>
  <si>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</si>
  <si>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</si>
  <si>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</si>
  <si>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</si>
  <si>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</si>
  <si>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</si>
  <si>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</si>
  <si>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</si>
  <si>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</si>
  <si>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</si>
  <si>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</si>
  <si>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</si>
  <si>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</si>
  <si>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</si>
  <si>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</si>
  <si>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</si>
  <si>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</si>
  <si>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</si>
  <si>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</si>
  <si>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</si>
  <si>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</si>
  <si>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</si>
  <si>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</si>
  <si>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</si>
  <si>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</si>
  <si>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</si>
  <si>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</si>
  <si>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</si>
  <si>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</si>
  <si>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</si>
  <si>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</si>
  <si>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</si>
  <si>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</si>
  <si>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</si>
  <si>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</si>
  <si>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</si>
  <si>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</si>
  <si>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</si>
  <si>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</si>
  <si>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</si>
  <si>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</si>
  <si>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</si>
  <si>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</si>
  <si>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</si>
  <si>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</si>
  <si>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</si>
  <si>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</si>
  <si>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</si>
  <si>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</si>
  <si>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</si>
  <si>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</si>
  <si>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</si>
  <si>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</si>
  <si>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</si>
  <si>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</si>
  <si>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</si>
  <si>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</si>
  <si>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</si>
  <si>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</si>
  <si>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</si>
  <si>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</si>
  <si>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</si>
  <si>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</si>
  <si>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</si>
  <si>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</si>
  <si>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</si>
  <si>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</si>
  <si>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</si>
  <si>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</si>
  <si>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</si>
  <si>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</si>
  <si>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</si>
  <si>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</si>
  <si>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</si>
  <si>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</si>
  <si>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U.S.M. SARAN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</si>
  <si>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</si>
  <si>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</si>
  <si>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</si>
  <si>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</si>
  <si>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</si>
  <si>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</si>
  <si>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</si>
  <si>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</si>
  <si>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</si>
  <si>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</si>
  <si>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</si>
  <si>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</si>
  <si>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</si>
  <si>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</si>
  <si>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</si>
  <si>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</si>
  <si>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</si>
  <si>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</si>
  <si>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</si>
  <si>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</si>
  <si>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</si>
  <si>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</si>
  <si>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</si>
  <si>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</si>
  <si>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</si>
  <si>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</si>
  <si>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</si>
  <si>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</si>
  <si>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</si>
  <si>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</si>
  <si>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</si>
  <si>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</si>
  <si>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</si>
  <si>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</si>
  <si>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</si>
  <si>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</si>
  <si>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</si>
  <si>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</si>
  <si>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</si>
  <si>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</si>
  <si>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</si>
  <si>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</si>
  <si>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</si>
  <si>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</si>
  <si>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</si>
  <si>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</si>
  <si>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</si>
  <si>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</si>
  <si>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</si>
  <si>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</si>
  <si>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Bastian</t>
  </si>
  <si>
    <t>008</t>
  </si>
  <si>
    <t>RESULTATS PISTOLET</t>
  </si>
  <si>
    <t>14h00</t>
  </si>
  <si>
    <t>15h30</t>
  </si>
  <si>
    <t>17h00</t>
  </si>
  <si>
    <t>10h00</t>
  </si>
  <si>
    <t>Tom</t>
  </si>
  <si>
    <t>162</t>
  </si>
  <si>
    <t>14 H 00</t>
  </si>
  <si>
    <t>15 H 30</t>
  </si>
  <si>
    <t>17 H 00</t>
  </si>
  <si>
    <t>10 H 00</t>
  </si>
  <si>
    <t>275</t>
  </si>
  <si>
    <t>ROUSSELET</t>
  </si>
  <si>
    <t>SOURISSEAU</t>
  </si>
  <si>
    <t>SARTORIO</t>
  </si>
  <si>
    <t>Théa</t>
  </si>
  <si>
    <t>Julian</t>
  </si>
  <si>
    <t>Morgane</t>
  </si>
  <si>
    <t>277</t>
  </si>
  <si>
    <t>Hugo</t>
  </si>
  <si>
    <t>Kenzo</t>
  </si>
  <si>
    <t>CHERRIER</t>
  </si>
  <si>
    <t>PERROCHE</t>
  </si>
  <si>
    <t>SEGOUIN</t>
  </si>
  <si>
    <t>ESQUIROL</t>
  </si>
  <si>
    <t>Thibault</t>
  </si>
  <si>
    <t>GRILLON</t>
  </si>
  <si>
    <t>CHERY</t>
  </si>
  <si>
    <t>MARTIN - BRUNET</t>
  </si>
  <si>
    <t>Armand</t>
  </si>
  <si>
    <t>CRITERIUM ECOLE DE TIR 10 M</t>
  </si>
  <si>
    <t>Association :</t>
  </si>
  <si>
    <t>N° :</t>
  </si>
  <si>
    <t>45</t>
  </si>
  <si>
    <t>Nom et Adresse
du responsable :</t>
  </si>
  <si>
    <t>Tél :</t>
  </si>
  <si>
    <t>portable</t>
  </si>
  <si>
    <t>mail</t>
  </si>
  <si>
    <t>@</t>
  </si>
  <si>
    <t>HORBATY</t>
  </si>
  <si>
    <t>Dimitry</t>
  </si>
  <si>
    <t>ZAPPARATA</t>
  </si>
  <si>
    <t>Alizée</t>
  </si>
  <si>
    <t>ALMARIC-BOITE</t>
  </si>
  <si>
    <t>CHABOCHE</t>
  </si>
  <si>
    <t>HACHEN</t>
  </si>
  <si>
    <t>Clara</t>
  </si>
  <si>
    <t>BOSMA</t>
  </si>
  <si>
    <t>Anastasia</t>
  </si>
  <si>
    <t>276</t>
  </si>
  <si>
    <t>LABBE</t>
  </si>
  <si>
    <t>Oscar</t>
  </si>
  <si>
    <t>BOCQUET</t>
  </si>
  <si>
    <t>RENARD</t>
  </si>
  <si>
    <t>LOPEZ</t>
  </si>
  <si>
    <t>Rafael</t>
  </si>
  <si>
    <t>SAINTON</t>
  </si>
  <si>
    <t>Antoine</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</si>
  <si>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</si>
  <si>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</si>
  <si>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</si>
  <si>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</si>
  <si>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</si>
  <si>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</si>
  <si>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</si>
  <si>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</si>
  <si>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</si>
  <si>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AGUILAR</t>
  </si>
  <si>
    <t>Rafaël</t>
  </si>
  <si>
    <t>LACOTE</t>
  </si>
  <si>
    <t>Noa</t>
  </si>
  <si>
    <t>Ambre</t>
  </si>
  <si>
    <t>Célian</t>
  </si>
  <si>
    <t>ANDRIEUX</t>
  </si>
  <si>
    <t>Marius</t>
  </si>
  <si>
    <t>GAUTHIER</t>
  </si>
  <si>
    <t>Téo</t>
  </si>
  <si>
    <t>ROBICHON</t>
  </si>
  <si>
    <t>Tristan</t>
  </si>
  <si>
    <t>VICENTE PERDEREAU</t>
  </si>
  <si>
    <t>Abel</t>
  </si>
  <si>
    <t>MARTIN BRUNET</t>
  </si>
  <si>
    <t>Candice</t>
  </si>
  <si>
    <t>GREUIN</t>
  </si>
  <si>
    <t>Elsa</t>
  </si>
  <si>
    <t>FESNIN</t>
  </si>
  <si>
    <t>82647210</t>
  </si>
  <si>
    <t>PREVOST</t>
  </si>
  <si>
    <t>Kirsten</t>
  </si>
  <si>
    <t>LOCHET</t>
  </si>
  <si>
    <t>Ines</t>
  </si>
  <si>
    <t>FRANC</t>
  </si>
  <si>
    <t>Gael</t>
  </si>
  <si>
    <t>82600403</t>
  </si>
  <si>
    <t>PATINOTE</t>
  </si>
  <si>
    <t>MOUGINOT</t>
  </si>
  <si>
    <t>MONVILLE</t>
  </si>
  <si>
    <t>JARRET</t>
  </si>
  <si>
    <t>BESOGNET</t>
  </si>
  <si>
    <t>HEULIN</t>
  </si>
  <si>
    <t>GERMAIN</t>
  </si>
  <si>
    <t>PELLETIER</t>
  </si>
  <si>
    <t>NAINTRE</t>
  </si>
  <si>
    <t>MENAGER</t>
  </si>
  <si>
    <t>TOTAL CRITERIUM</t>
  </si>
  <si>
    <t>Pistolet</t>
  </si>
  <si>
    <t>BLANDIN</t>
  </si>
  <si>
    <t>Yann</t>
  </si>
  <si>
    <t>CHER</t>
  </si>
  <si>
    <t>Morgan</t>
  </si>
  <si>
    <t>METAYER</t>
  </si>
  <si>
    <t>Clément</t>
  </si>
  <si>
    <t>SIGURE</t>
  </si>
  <si>
    <t>Titouan</t>
  </si>
  <si>
    <t>DHYSER</t>
  </si>
  <si>
    <t>Déborah</t>
  </si>
  <si>
    <t>82748168</t>
  </si>
  <si>
    <t>NICOLAS TANG</t>
  </si>
  <si>
    <t>Kyara</t>
  </si>
  <si>
    <t>111</t>
  </si>
  <si>
    <t>DUBOIS</t>
  </si>
  <si>
    <t>Théo</t>
  </si>
  <si>
    <t>DEFELICE</t>
  </si>
  <si>
    <t>Luca</t>
  </si>
  <si>
    <t>DUVAL</t>
  </si>
  <si>
    <t>Louy</t>
  </si>
  <si>
    <t>TIREURS</t>
  </si>
  <si>
    <t>CARTONS</t>
  </si>
  <si>
    <t>ème</t>
  </si>
  <si>
    <t>KRPINA</t>
  </si>
  <si>
    <t>Toma</t>
  </si>
  <si>
    <t>BILBAULT</t>
  </si>
  <si>
    <t>Mael</t>
  </si>
  <si>
    <t>NEWTON</t>
  </si>
  <si>
    <t>Mathis</t>
  </si>
  <si>
    <t>Mathéo</t>
  </si>
  <si>
    <t>DECHERF</t>
  </si>
  <si>
    <t>Nathael</t>
  </si>
  <si>
    <t>287</t>
  </si>
  <si>
    <t>MECHERIKI</t>
  </si>
  <si>
    <t>Timéo</t>
  </si>
  <si>
    <t>TOURNAILLON</t>
  </si>
  <si>
    <t>Sacha</t>
  </si>
  <si>
    <t>GIRE</t>
  </si>
  <si>
    <t>Jade</t>
  </si>
  <si>
    <t>Isild Rose</t>
  </si>
  <si>
    <t>Maiwenn</t>
  </si>
  <si>
    <t>Axel</t>
  </si>
  <si>
    <t>Eléonore</t>
  </si>
  <si>
    <t>Arthur</t>
  </si>
  <si>
    <t>Yvan</t>
  </si>
  <si>
    <t>Aurélien</t>
  </si>
  <si>
    <t>Joschua</t>
  </si>
  <si>
    <t>Leandre</t>
  </si>
  <si>
    <t>Erwann</t>
  </si>
  <si>
    <t>Samuel</t>
  </si>
  <si>
    <t>Jahelan</t>
  </si>
  <si>
    <t>Mathys</t>
  </si>
  <si>
    <t>ANNULEE</t>
  </si>
  <si>
    <t>éz3</t>
  </si>
  <si>
    <t>Celian</t>
  </si>
  <si>
    <t>MAREAU 1</t>
  </si>
  <si>
    <t>MAREAU 2</t>
  </si>
  <si>
    <t>POUSSIN CARABINE</t>
  </si>
  <si>
    <t>MINIME PISTOLET</t>
  </si>
  <si>
    <t>RENE</t>
  </si>
  <si>
    <t>Clémence</t>
  </si>
  <si>
    <t>DI MARZO</t>
  </si>
  <si>
    <t>Alexis</t>
  </si>
  <si>
    <t>82748174</t>
  </si>
  <si>
    <t>XX</t>
  </si>
  <si>
    <t>HIREL</t>
  </si>
  <si>
    <t>1 er CRITERIUM                                  SMOC</t>
  </si>
  <si>
    <t>2 eme CRITERIUM                           MEUNG/LOIRE</t>
  </si>
  <si>
    <t>3 eme CRITERIUM MAREAU</t>
  </si>
  <si>
    <t>4 eme CRITERIUM ST DENIS</t>
  </si>
  <si>
    <t>CHAMPIONNAT ST DENIS</t>
  </si>
  <si>
    <t xml:space="preserve">SERIE </t>
  </si>
  <si>
    <t>fiche de présence 3 ème critérium EDT MAREAU 26 &amp; 27 fevrier 2022</t>
  </si>
  <si>
    <t>N° TELEPHONE</t>
  </si>
  <si>
    <t>HEURE</t>
  </si>
  <si>
    <t>ST DENIS EN VAL</t>
  </si>
  <si>
    <t>Tomas</t>
  </si>
  <si>
    <t>xx</t>
  </si>
  <si>
    <t>CAMPOS</t>
  </si>
  <si>
    <t>COULOUARN</t>
  </si>
  <si>
    <t>Corentin</t>
  </si>
  <si>
    <t>82759744</t>
  </si>
  <si>
    <t>ABIVEN</t>
  </si>
  <si>
    <t>Ylann</t>
  </si>
  <si>
    <t>19 &amp; 20</t>
  </si>
  <si>
    <t>4ème</t>
  </si>
  <si>
    <t>ST DENIS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</si>
</sst>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89">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sz val="11"/>
      <color indexed="63"/>
      <name val="Trebuchet MS"/>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sz val="10"/>
      <name val="Calibri"/>
      <family val="2"/>
    </font>
    <font>
      <b/>
      <sz val="12"/>
      <name val="Calibri"/>
      <family val="2"/>
    </font>
    <font>
      <b/>
      <sz val="14"/>
      <name val="Calibri"/>
      <family val="2"/>
    </font>
    <font>
      <b/>
      <sz val="6"/>
      <name val="Calibri"/>
      <family val="2"/>
    </font>
    <font>
      <b/>
      <sz val="18"/>
      <color indexed="8"/>
      <name val="Calibri"/>
      <family val="2"/>
    </font>
    <font>
      <sz val="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sz val="24"/>
      <color theme="1"/>
      <name val="Calibri"/>
      <family val="2"/>
    </font>
    <font>
      <sz val="11"/>
      <color theme="1"/>
      <name val="Arial"/>
      <family val="2"/>
    </font>
    <font>
      <sz val="14"/>
      <color theme="1"/>
      <name val="Calibri"/>
      <family val="2"/>
    </font>
    <font>
      <sz val="11"/>
      <color rgb="FF2A2623"/>
      <name val="Trebuchet MS"/>
      <family val="2"/>
    </font>
    <font>
      <b/>
      <sz val="14"/>
      <color rgb="FFFF0000"/>
      <name val="Arial"/>
      <family val="2"/>
    </font>
    <font>
      <b/>
      <sz val="20"/>
      <color theme="1"/>
      <name val="Calibri"/>
      <family val="2"/>
    </font>
    <font>
      <b/>
      <sz val="18"/>
      <color theme="1"/>
      <name val="Calibri"/>
      <family val="2"/>
    </font>
    <font>
      <b/>
      <sz val="24"/>
      <color theme="1"/>
      <name val="Calibri"/>
      <family val="2"/>
    </font>
    <font>
      <b/>
      <sz val="12"/>
      <color rgb="FFFF0000"/>
      <name val="Calibri"/>
      <family val="2"/>
    </font>
    <font>
      <sz val="16"/>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style="thin"/>
      <right/>
      <top/>
      <bottom/>
    </border>
    <border>
      <left/>
      <right style="thin"/>
      <top style="thin"/>
      <bottom/>
    </border>
    <border>
      <left style="thin">
        <color indexed="8"/>
      </left>
      <right/>
      <top style="thin">
        <color indexed="8"/>
      </top>
      <bottom/>
    </border>
    <border>
      <left/>
      <right/>
      <top style="thin">
        <color indexed="8"/>
      </top>
      <bottom style="thin">
        <color indexed="8"/>
      </bottom>
    </border>
    <border>
      <left style="hair">
        <color indexed="8"/>
      </left>
      <right style="hair">
        <color indexed="8"/>
      </right>
      <top/>
      <bottom style="hair">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right/>
      <top style="thin">
        <color indexed="8"/>
      </top>
      <bottom style="thin"/>
    </border>
    <border>
      <left/>
      <right/>
      <top style="thin">
        <color indexed="8"/>
      </top>
      <bottom style="thin"/>
    </border>
    <border>
      <left style="thin"/>
      <right/>
      <top style="thin"/>
      <bottom style="thin">
        <color indexed="8"/>
      </bottom>
    </border>
    <border>
      <left style="thin">
        <color indexed="8"/>
      </left>
      <right/>
      <top style="thin"/>
      <bottom style="thin">
        <color indexed="8"/>
      </bottom>
    </border>
    <border>
      <left style="thin">
        <color indexed="8"/>
      </left>
      <right style="thin"/>
      <top style="thin"/>
      <bottom style="thin">
        <color indexed="8"/>
      </bottom>
    </border>
    <border>
      <left style="thin"/>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style="thin">
        <color indexed="8"/>
      </left>
      <right style="thin">
        <color indexed="8"/>
      </right>
      <top/>
      <bottom/>
    </border>
    <border>
      <left style="thin">
        <color indexed="8"/>
      </left>
      <right/>
      <top/>
      <bottom/>
    </border>
    <border>
      <left style="thin"/>
      <right style="thin"/>
      <top/>
      <bottom/>
    </border>
    <border>
      <left/>
      <right style="thin"/>
      <top/>
      <bottom style="thin"/>
    </border>
    <border>
      <left/>
      <right style="thin"/>
      <top style="thin">
        <color indexed="8"/>
      </top>
      <bottom style="thin"/>
    </border>
    <border>
      <left/>
      <right/>
      <top style="thin"/>
      <bottom style="thin">
        <color indexed="8"/>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61" fillId="27" borderId="1" applyNumberFormat="0" applyAlignment="0" applyProtection="0"/>
    <xf numFmtId="0" fontId="33" fillId="0" borderId="0">
      <alignment/>
      <protection/>
    </xf>
    <xf numFmtId="0" fontId="62" fillId="28"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744">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1" fillId="0" borderId="0" xfId="0" applyFont="1" applyAlignment="1">
      <alignment/>
    </xf>
    <xf numFmtId="0" fontId="0" fillId="6" borderId="10" xfId="0" applyFill="1" applyBorder="1" applyAlignment="1">
      <alignment horizontal="center" vertical="center"/>
    </xf>
    <xf numFmtId="0" fontId="0" fillId="0" borderId="10" xfId="0" applyBorder="1" applyAlignment="1">
      <alignment horizontal="center" vertical="center"/>
    </xf>
    <xf numFmtId="0" fontId="73" fillId="0" borderId="10" xfId="0" applyFont="1" applyBorder="1" applyAlignment="1">
      <alignment horizontal="center" vertical="center"/>
    </xf>
    <xf numFmtId="0" fontId="73" fillId="0" borderId="0" xfId="0" applyFont="1" applyAlignment="1">
      <alignment/>
    </xf>
    <xf numFmtId="0" fontId="0" fillId="0" borderId="11" xfId="0" applyBorder="1" applyAlignment="1">
      <alignment horizontal="center" vertical="center"/>
    </xf>
    <xf numFmtId="0" fontId="73" fillId="0" borderId="0" xfId="0" applyFont="1" applyAlignment="1">
      <alignment horizontal="center"/>
    </xf>
    <xf numFmtId="0" fontId="74" fillId="0" borderId="0" xfId="0" applyFont="1" applyAlignment="1">
      <alignment/>
    </xf>
    <xf numFmtId="0" fontId="71" fillId="0" borderId="0" xfId="0" applyFont="1" applyAlignment="1">
      <alignment vertical="center"/>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75" fillId="0" borderId="10"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0" xfId="0" applyFont="1" applyAlignment="1">
      <alignment horizont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71" fillId="0" borderId="10" xfId="0" applyFont="1" applyBorder="1" applyAlignment="1">
      <alignment horizontal="center" vertical="center"/>
    </xf>
    <xf numFmtId="0" fontId="0" fillId="0" borderId="10" xfId="0" applyBorder="1" applyAlignment="1">
      <alignment horizontal="center" vertical="center"/>
    </xf>
    <xf numFmtId="0" fontId="73" fillId="0" borderId="10" xfId="0" applyFont="1" applyBorder="1" applyAlignment="1">
      <alignment horizontal="center" vertical="center"/>
    </xf>
    <xf numFmtId="0" fontId="0" fillId="6" borderId="10" xfId="0" applyFill="1" applyBorder="1" applyAlignment="1">
      <alignment horizontal="center" vertical="center"/>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6" fillId="0" borderId="0" xfId="0" applyFont="1" applyAlignment="1">
      <alignment wrapText="1"/>
    </xf>
    <xf numFmtId="0" fontId="0" fillId="0" borderId="10" xfId="0" applyBorder="1" applyAlignment="1">
      <alignment horizontal="center" vertical="center"/>
    </xf>
    <xf numFmtId="0" fontId="74" fillId="0" borderId="10" xfId="0" applyFont="1" applyBorder="1" applyAlignment="1">
      <alignment horizontal="center" vertical="center"/>
    </xf>
    <xf numFmtId="0" fontId="73" fillId="0" borderId="10" xfId="0" applyFont="1" applyBorder="1" applyAlignment="1">
      <alignment horizontal="center" vertical="center"/>
    </xf>
    <xf numFmtId="0" fontId="0" fillId="6" borderId="10" xfId="0" applyFont="1" applyFill="1" applyBorder="1" applyAlignment="1">
      <alignment horizontal="center" vertical="center"/>
    </xf>
    <xf numFmtId="0" fontId="0" fillId="6" borderId="10" xfId="0"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73" fillId="0" borderId="10" xfId="0" applyFont="1" applyBorder="1" applyAlignment="1">
      <alignment horizontal="center" vertical="center" textRotation="90"/>
    </xf>
    <xf numFmtId="0" fontId="0" fillId="0" borderId="10" xfId="0" applyBorder="1" applyAlignment="1">
      <alignment horizontal="center" vertical="center"/>
    </xf>
    <xf numFmtId="0" fontId="71" fillId="0" borderId="10" xfId="0" applyFont="1" applyBorder="1" applyAlignment="1">
      <alignment horizontal="center" vertical="center"/>
    </xf>
    <xf numFmtId="0" fontId="74" fillId="0" borderId="10" xfId="0" applyFont="1" applyBorder="1" applyAlignment="1">
      <alignment horizontal="center" vertical="center"/>
    </xf>
    <xf numFmtId="0" fontId="73" fillId="0" borderId="10" xfId="0" applyFont="1" applyBorder="1" applyAlignment="1">
      <alignment horizontal="center" vertical="center"/>
    </xf>
    <xf numFmtId="0" fontId="0" fillId="6" borderId="10" xfId="0" applyFill="1" applyBorder="1" applyAlignment="1">
      <alignment horizontal="center" vertical="center"/>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3" xfId="0" applyBorder="1" applyAlignment="1">
      <alignment horizontal="center" vertical="center"/>
    </xf>
    <xf numFmtId="0" fontId="0" fillId="34" borderId="10" xfId="0" applyFill="1" applyBorder="1" applyAlignment="1">
      <alignment horizontal="center" vertical="center"/>
    </xf>
    <xf numFmtId="0" fontId="74" fillId="0" borderId="0" xfId="0" applyFont="1" applyAlignment="1">
      <alignment horizontal="center"/>
    </xf>
    <xf numFmtId="49" fontId="73" fillId="0" borderId="10" xfId="0" applyNumberFormat="1" applyFont="1" applyBorder="1" applyAlignment="1">
      <alignment horizontal="center" vertical="center"/>
    </xf>
    <xf numFmtId="49" fontId="73" fillId="0" borderId="14" xfId="0" applyNumberFormat="1" applyFont="1" applyBorder="1" applyAlignment="1">
      <alignment horizontal="center" vertical="center"/>
    </xf>
    <xf numFmtId="49" fontId="73" fillId="0" borderId="15" xfId="0" applyNumberFormat="1" applyFont="1" applyBorder="1" applyAlignment="1">
      <alignment horizontal="center" vertical="center"/>
    </xf>
    <xf numFmtId="49" fontId="0" fillId="0" borderId="0" xfId="0" applyNumberFormat="1" applyAlignment="1">
      <alignment/>
    </xf>
    <xf numFmtId="164" fontId="73" fillId="0" borderId="10" xfId="0" applyNumberFormat="1" applyFont="1" applyBorder="1" applyAlignment="1">
      <alignment horizontal="center" vertical="center"/>
    </xf>
    <xf numFmtId="0" fontId="73" fillId="0" borderId="10" xfId="0" applyFont="1" applyBorder="1" applyAlignment="1">
      <alignment horizontal="center" vertical="center"/>
    </xf>
    <xf numFmtId="0" fontId="0" fillId="6" borderId="10" xfId="0" applyFill="1" applyBorder="1" applyAlignment="1">
      <alignment horizontal="center" vertical="center"/>
    </xf>
    <xf numFmtId="0" fontId="0" fillId="35" borderId="10" xfId="0" applyFill="1" applyBorder="1" applyAlignment="1">
      <alignment horizontal="center" vertical="center"/>
    </xf>
    <xf numFmtId="0" fontId="73" fillId="36" borderId="16" xfId="0" applyFont="1" applyFill="1" applyBorder="1" applyAlignment="1">
      <alignment horizontal="center" vertical="center" textRotation="90"/>
    </xf>
    <xf numFmtId="0" fontId="76" fillId="0" borderId="0" xfId="0" applyFont="1" applyAlignment="1">
      <alignment textRotation="90"/>
    </xf>
    <xf numFmtId="0" fontId="73" fillId="36" borderId="10" xfId="0" applyFont="1" applyFill="1" applyBorder="1" applyAlignment="1">
      <alignment horizontal="center" vertical="center"/>
    </xf>
    <xf numFmtId="0" fontId="73" fillId="36" borderId="10" xfId="0" applyFont="1" applyFill="1" applyBorder="1" applyAlignment="1">
      <alignment horizontal="center" vertical="center" textRotation="90"/>
    </xf>
    <xf numFmtId="0" fontId="71" fillId="0" borderId="0" xfId="0" applyFont="1" applyFill="1" applyBorder="1" applyAlignment="1">
      <alignment horizontal="center" vertical="center" textRotation="90"/>
    </xf>
    <xf numFmtId="0" fontId="0" fillId="6" borderId="10" xfId="0" applyFill="1" applyBorder="1" applyAlignment="1">
      <alignment horizontal="center" vertical="center"/>
    </xf>
    <xf numFmtId="0" fontId="77" fillId="33" borderId="10" xfId="0" applyFont="1" applyFill="1" applyBorder="1" applyAlignment="1">
      <alignment horizontal="center" vertical="center"/>
    </xf>
    <xf numFmtId="0" fontId="73" fillId="0" borderId="14" xfId="0" applyFont="1" applyBorder="1" applyAlignment="1">
      <alignment horizontal="center" vertical="center"/>
    </xf>
    <xf numFmtId="0" fontId="73" fillId="0" borderId="10" xfId="0" applyFont="1" applyBorder="1" applyAlignment="1">
      <alignment horizontal="center" vertical="center"/>
    </xf>
    <xf numFmtId="0" fontId="0" fillId="0" borderId="0" xfId="0" applyAlignment="1">
      <alignment horizontal="center" vertical="center"/>
    </xf>
    <xf numFmtId="0" fontId="0" fillId="33" borderId="15" xfId="0" applyFill="1" applyBorder="1" applyAlignment="1">
      <alignment vertical="center"/>
    </xf>
    <xf numFmtId="0" fontId="0" fillId="0" borderId="0" xfId="0" applyAlignment="1">
      <alignment horizontal="center" vertical="center"/>
    </xf>
    <xf numFmtId="0" fontId="73" fillId="0" borderId="10" xfId="0" applyFont="1" applyBorder="1" applyAlignment="1">
      <alignment horizontal="center" vertical="center"/>
    </xf>
    <xf numFmtId="0" fontId="0" fillId="6" borderId="13" xfId="0"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6" borderId="10" xfId="0" applyFill="1" applyBorder="1" applyAlignment="1">
      <alignment horizontal="center" vertical="center"/>
    </xf>
    <xf numFmtId="0" fontId="0" fillId="33" borderId="15" xfId="0" applyFill="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73" fillId="0" borderId="10" xfId="0" applyFont="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Border="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73" fillId="0" borderId="10" xfId="0" applyFont="1" applyBorder="1" applyAlignment="1">
      <alignment horizontal="center" vertical="center"/>
    </xf>
    <xf numFmtId="0" fontId="78" fillId="0" borderId="10" xfId="0" applyFont="1" applyBorder="1" applyAlignment="1">
      <alignment horizontal="center" vertical="center"/>
    </xf>
    <xf numFmtId="0" fontId="76"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73" fillId="0" borderId="20" xfId="0" applyFont="1" applyBorder="1" applyAlignment="1">
      <alignment horizontal="center" vertical="center"/>
    </xf>
    <xf numFmtId="0" fontId="73" fillId="0" borderId="20" xfId="0" applyFont="1" applyBorder="1" applyAlignment="1">
      <alignment horizontal="center" vertical="center" textRotation="90"/>
    </xf>
    <xf numFmtId="0" fontId="74"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7" fillId="37" borderId="10" xfId="0" applyNumberFormat="1" applyFont="1" applyFill="1" applyBorder="1" applyAlignment="1">
      <alignment horizontal="center" vertical="center"/>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6" fillId="37" borderId="0" xfId="0" applyFont="1" applyFill="1" applyBorder="1" applyAlignment="1">
      <alignment horizontal="center" vertical="center" wrapText="1"/>
    </xf>
    <xf numFmtId="49" fontId="16" fillId="37" borderId="0" xfId="0" applyNumberFormat="1" applyFont="1" applyFill="1" applyBorder="1" applyAlignment="1">
      <alignment horizontal="center" vertical="center"/>
    </xf>
    <xf numFmtId="0" fontId="17" fillId="39" borderId="10" xfId="0" applyFont="1" applyFill="1" applyBorder="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3" fillId="39" borderId="10" xfId="0" applyNumberFormat="1" applyFont="1" applyFill="1" applyBorder="1" applyAlignment="1">
      <alignment horizontal="center" vertical="center"/>
    </xf>
    <xf numFmtId="0" fontId="17" fillId="40" borderId="10" xfId="0" applyNumberFormat="1"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NumberFormat="1" applyFont="1" applyFill="1" applyBorder="1" applyAlignment="1">
      <alignment horizontal="center" vertical="center"/>
    </xf>
    <xf numFmtId="0" fontId="17" fillId="40"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0" fontId="17" fillId="36" borderId="10" xfId="0" applyFont="1" applyFill="1" applyBorder="1" applyAlignment="1">
      <alignment horizontal="center" vertical="center"/>
    </xf>
    <xf numFmtId="0" fontId="17" fillId="42" borderId="10" xfId="52" applyNumberFormat="1" applyFont="1" applyFill="1" applyBorder="1" applyAlignment="1">
      <alignment horizontal="center" vertical="center"/>
      <protection/>
    </xf>
    <xf numFmtId="0" fontId="17" fillId="42" borderId="10" xfId="52" applyFont="1" applyFill="1" applyBorder="1" applyAlignment="1">
      <alignment horizontal="center" vertical="center"/>
      <protection/>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NumberFormat="1" applyFont="1" applyFill="1" applyBorder="1" applyAlignment="1">
      <alignment horizontal="center" vertical="center"/>
    </xf>
    <xf numFmtId="0" fontId="17" fillId="42" borderId="10" xfId="0" applyFont="1" applyFill="1" applyBorder="1" applyAlignment="1">
      <alignment horizontal="center" vertical="center" wrapText="1"/>
    </xf>
    <xf numFmtId="0" fontId="17" fillId="36" borderId="10" xfId="0" applyNumberFormat="1"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7" fillId="40" borderId="10" xfId="52" applyNumberFormat="1" applyFont="1" applyFill="1" applyBorder="1" applyAlignment="1">
      <alignment horizontal="center" vertical="center"/>
      <protection/>
    </xf>
    <xf numFmtId="0" fontId="17" fillId="41" borderId="10" xfId="52" applyNumberFormat="1" applyFont="1" applyFill="1" applyBorder="1" applyAlignment="1">
      <alignment horizontal="center" vertical="center"/>
      <protection/>
    </xf>
    <xf numFmtId="0" fontId="17" fillId="39" borderId="10" xfId="52" applyNumberFormat="1" applyFont="1" applyFill="1" applyBorder="1" applyAlignment="1">
      <alignment horizontal="center" vertical="center"/>
      <protection/>
    </xf>
    <xf numFmtId="0" fontId="17" fillId="37" borderId="10" xfId="52" applyNumberFormat="1" applyFont="1" applyFill="1" applyBorder="1" applyAlignment="1">
      <alignment horizontal="center" vertical="center"/>
      <protection/>
    </xf>
    <xf numFmtId="0" fontId="17" fillId="36" borderId="10" xfId="0" applyFont="1" applyFill="1" applyBorder="1" applyAlignment="1">
      <alignment horizontal="center" vertical="center"/>
    </xf>
    <xf numFmtId="0" fontId="17" fillId="33" borderId="20" xfId="0" applyFont="1" applyFill="1" applyBorder="1" applyAlignment="1">
      <alignment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0" fillId="0" borderId="10" xfId="0" applyBorder="1" applyAlignment="1">
      <alignment horizontal="center" vertical="center"/>
    </xf>
    <xf numFmtId="0" fontId="0" fillId="6" borderId="10" xfId="0" applyFill="1" applyBorder="1" applyAlignment="1">
      <alignment horizontal="center" vertical="center"/>
    </xf>
    <xf numFmtId="0" fontId="71" fillId="6" borderId="10" xfId="0" applyFont="1" applyFill="1" applyBorder="1" applyAlignment="1">
      <alignment horizontal="center" vertical="center"/>
    </xf>
    <xf numFmtId="0" fontId="73" fillId="0" borderId="14" xfId="0" applyFont="1" applyBorder="1" applyAlignment="1">
      <alignment horizontal="center" vertical="center"/>
    </xf>
    <xf numFmtId="0" fontId="73" fillId="0" borderId="14" xfId="0" applyFont="1" applyBorder="1" applyAlignment="1">
      <alignment horizontal="center" vertical="center" wrapText="1"/>
    </xf>
    <xf numFmtId="0" fontId="73" fillId="0" borderId="10" xfId="0" applyFont="1" applyBorder="1" applyAlignment="1">
      <alignment horizontal="center" vertical="center"/>
    </xf>
    <xf numFmtId="0" fontId="0" fillId="0" borderId="10" xfId="0" applyBorder="1" applyAlignment="1">
      <alignment horizontal="center" vertical="center"/>
    </xf>
    <xf numFmtId="0" fontId="73" fillId="0" borderId="10" xfId="0" applyFont="1" applyBorder="1" applyAlignment="1">
      <alignment horizontal="center" vertical="center"/>
    </xf>
    <xf numFmtId="0" fontId="0" fillId="0" borderId="0" xfId="0" applyAlignment="1">
      <alignment horizontal="center" vertical="center"/>
    </xf>
    <xf numFmtId="0" fontId="17" fillId="39" borderId="19" xfId="0" applyFont="1" applyFill="1" applyBorder="1" applyAlignment="1">
      <alignment horizontal="center" vertical="center"/>
    </xf>
    <xf numFmtId="0" fontId="73" fillId="35" borderId="10" xfId="0" applyFont="1" applyFill="1" applyBorder="1" applyAlignment="1">
      <alignment horizontal="center" vertical="center"/>
    </xf>
    <xf numFmtId="0" fontId="73" fillId="0" borderId="0" xfId="0" applyFont="1" applyAlignment="1">
      <alignment vertical="center"/>
    </xf>
    <xf numFmtId="0" fontId="73" fillId="0" borderId="0" xfId="0" applyFont="1" applyAlignment="1">
      <alignment horizontal="center" vertical="center"/>
    </xf>
    <xf numFmtId="0" fontId="79" fillId="0" borderId="0" xfId="0" applyFont="1" applyAlignment="1">
      <alignment vertical="center"/>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0" fontId="17" fillId="33" borderId="20" xfId="0" applyFont="1" applyFill="1"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17" fillId="33" borderId="13" xfId="0" applyFont="1" applyFill="1" applyBorder="1" applyAlignment="1">
      <alignment horizontal="center" vertical="center"/>
    </xf>
    <xf numFmtId="0" fontId="16" fillId="37"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1" xfId="0" applyFont="1" applyFill="1" applyBorder="1" applyAlignment="1">
      <alignment horizontal="center" vertical="center" wrapText="1"/>
    </xf>
    <xf numFmtId="0" fontId="16" fillId="37" borderId="15" xfId="0" applyFont="1" applyFill="1" applyBorder="1" applyAlignment="1">
      <alignment vertical="center" wrapText="1"/>
    </xf>
    <xf numFmtId="0" fontId="16" fillId="37" borderId="22" xfId="51" applyFont="1" applyFill="1" applyBorder="1" applyAlignment="1">
      <alignment horizontal="center" vertical="center" wrapText="1"/>
      <protection/>
    </xf>
    <xf numFmtId="0" fontId="16" fillId="37" borderId="22" xfId="51" applyFont="1" applyFill="1" applyBorder="1" applyAlignment="1">
      <alignment horizontal="center" vertical="center"/>
      <protection/>
    </xf>
    <xf numFmtId="49" fontId="16" fillId="37" borderId="22" xfId="51" applyNumberFormat="1" applyFont="1" applyFill="1" applyBorder="1" applyAlignment="1">
      <alignment horizontal="center" vertical="center"/>
      <protection/>
    </xf>
    <xf numFmtId="0" fontId="16" fillId="37" borderId="23" xfId="51" applyFont="1" applyFill="1" applyBorder="1" applyAlignment="1">
      <alignment horizontal="center" vertical="center"/>
      <protection/>
    </xf>
    <xf numFmtId="0" fontId="13" fillId="40" borderId="10" xfId="0" applyNumberFormat="1" applyFont="1" applyFill="1" applyBorder="1" applyAlignment="1">
      <alignment horizontal="center" vertical="center"/>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5"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0" fontId="13" fillId="0" borderId="10" xfId="0" applyFont="1" applyBorder="1" applyAlignment="1">
      <alignment horizontal="center" vertical="center"/>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3" fillId="36" borderId="24" xfId="0" applyFont="1" applyFill="1" applyBorder="1" applyAlignment="1">
      <alignment horizontal="center" vertical="center" textRotation="90"/>
    </xf>
    <xf numFmtId="0" fontId="74" fillId="36" borderId="14" xfId="0" applyFont="1" applyFill="1" applyBorder="1" applyAlignment="1">
      <alignment horizontal="center" vertical="center" textRotation="90"/>
    </xf>
    <xf numFmtId="0" fontId="73" fillId="0" borderId="12" xfId="0" applyFont="1" applyFill="1" applyBorder="1" applyAlignment="1">
      <alignment vertical="center" textRotation="90"/>
    </xf>
    <xf numFmtId="0" fontId="73" fillId="0" borderId="25" xfId="0" applyFont="1" applyFill="1" applyBorder="1" applyAlignment="1">
      <alignment vertical="center" textRotation="90"/>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51" applyFont="1" applyFill="1" applyBorder="1" applyAlignment="1">
      <alignment horizontal="center" vertical="center" wrapText="1"/>
      <protection/>
    </xf>
    <xf numFmtId="0" fontId="16" fillId="0" borderId="18" xfId="51" applyFont="1" applyFill="1" applyBorder="1" applyAlignment="1">
      <alignment horizontal="center" vertical="center"/>
      <protection/>
    </xf>
    <xf numFmtId="49" fontId="16" fillId="0" borderId="18" xfId="51" applyNumberFormat="1" applyFont="1" applyFill="1" applyBorder="1" applyAlignment="1">
      <alignment horizontal="center" vertical="center"/>
      <protection/>
    </xf>
    <xf numFmtId="0" fontId="16" fillId="0" borderId="19" xfId="51" applyFont="1" applyFill="1" applyBorder="1" applyAlignment="1">
      <alignment horizontal="center" vertical="center"/>
      <protection/>
    </xf>
    <xf numFmtId="0" fontId="76"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NumberFormat="1" applyFont="1" applyFill="1" applyBorder="1" applyAlignment="1">
      <alignment horizontal="center" vertical="center"/>
    </xf>
    <xf numFmtId="0" fontId="74" fillId="0" borderId="10" xfId="0" applyFont="1" applyBorder="1" applyAlignment="1">
      <alignment horizontal="center" vertical="center"/>
    </xf>
    <xf numFmtId="0" fontId="17" fillId="37" borderId="18" xfId="0" applyFont="1" applyFill="1" applyBorder="1" applyAlignment="1">
      <alignment horizontal="center" vertical="center"/>
    </xf>
    <xf numFmtId="0" fontId="17" fillId="40" borderId="10" xfId="0" applyFont="1" applyFill="1" applyBorder="1" applyAlignment="1">
      <alignment vertical="center"/>
    </xf>
    <xf numFmtId="0" fontId="76"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6"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7"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0" fontId="16" fillId="37" borderId="27" xfId="0" applyFont="1" applyFill="1" applyBorder="1" applyAlignment="1">
      <alignment horizontal="center" vertical="center"/>
    </xf>
    <xf numFmtId="0" fontId="16" fillId="39" borderId="28" xfId="0" applyFont="1" applyFill="1" applyBorder="1" applyAlignment="1">
      <alignment horizontal="center" vertical="center"/>
    </xf>
    <xf numFmtId="0" fontId="0" fillId="33" borderId="29" xfId="0" applyFont="1" applyFill="1" applyBorder="1" applyAlignment="1">
      <alignment horizontal="center"/>
    </xf>
    <xf numFmtId="0" fontId="13" fillId="39" borderId="19" xfId="0" applyFont="1" applyFill="1" applyBorder="1" applyAlignment="1">
      <alignment horizontal="center" vertical="center"/>
    </xf>
    <xf numFmtId="0" fontId="80" fillId="37" borderId="18" xfId="0" applyFont="1" applyFill="1" applyBorder="1" applyAlignment="1">
      <alignment horizontal="center" vertical="center" wrapText="1"/>
    </xf>
    <xf numFmtId="0" fontId="80" fillId="37" borderId="18"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0" fillId="0" borderId="0" xfId="0" applyAlignment="1">
      <alignment horizontal="center" vertical="center"/>
    </xf>
    <xf numFmtId="0" fontId="25"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0" fontId="0" fillId="35"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0" borderId="19" xfId="0" applyBorder="1" applyAlignment="1">
      <alignment horizontal="center"/>
    </xf>
    <xf numFmtId="0" fontId="0" fillId="0" borderId="19" xfId="0" applyFont="1" applyBorder="1" applyAlignment="1">
      <alignment horizontal="center"/>
    </xf>
    <xf numFmtId="0" fontId="0" fillId="33" borderId="12" xfId="0" applyFont="1" applyFill="1" applyBorder="1" applyAlignment="1">
      <alignment horizontal="center" vertical="center"/>
    </xf>
    <xf numFmtId="0" fontId="0" fillId="33" borderId="16" xfId="0" applyFont="1" applyFill="1" applyBorder="1" applyAlignment="1">
      <alignment horizontal="center" vertical="center"/>
    </xf>
    <xf numFmtId="0" fontId="17" fillId="39" borderId="10" xfId="0" applyFont="1" applyFill="1" applyBorder="1" applyAlignment="1">
      <alignment vertical="center" wrapText="1"/>
    </xf>
    <xf numFmtId="0" fontId="17" fillId="5" borderId="10" xfId="0" applyFont="1" applyFill="1" applyBorder="1" applyAlignment="1">
      <alignment horizontal="center" vertical="center"/>
    </xf>
    <xf numFmtId="0" fontId="74" fillId="0" borderId="10" xfId="0" applyFont="1" applyBorder="1" applyAlignment="1">
      <alignment horizontal="center" vertical="center"/>
    </xf>
    <xf numFmtId="0" fontId="0" fillId="0" borderId="30" xfId="0" applyBorder="1" applyAlignment="1">
      <alignment horizontal="center"/>
    </xf>
    <xf numFmtId="0" fontId="0" fillId="0" borderId="10" xfId="0" applyBorder="1" applyAlignment="1">
      <alignment horizontal="center"/>
    </xf>
    <xf numFmtId="0" fontId="17" fillId="41" borderId="10" xfId="0" applyFont="1" applyFill="1" applyBorder="1" applyAlignment="1">
      <alignment horizontal="center" vertical="center"/>
    </xf>
    <xf numFmtId="49" fontId="74" fillId="0" borderId="10" xfId="0" applyNumberFormat="1" applyFont="1" applyBorder="1" applyAlignment="1">
      <alignment horizontal="center" vertical="center"/>
    </xf>
    <xf numFmtId="0" fontId="71" fillId="33" borderId="10" xfId="0" applyFont="1" applyFill="1" applyBorder="1" applyAlignment="1">
      <alignment horizontal="center" vertical="center"/>
    </xf>
    <xf numFmtId="0" fontId="0" fillId="0" borderId="13" xfId="0" applyFill="1" applyBorder="1" applyAlignment="1">
      <alignment horizontal="center" vertical="center"/>
    </xf>
    <xf numFmtId="0" fontId="81" fillId="33" borderId="10" xfId="0" applyFont="1" applyFill="1" applyBorder="1" applyAlignment="1">
      <alignment horizontal="center" vertical="center"/>
    </xf>
    <xf numFmtId="49" fontId="73" fillId="44" borderId="10" xfId="0" applyNumberFormat="1" applyFont="1" applyFill="1" applyBorder="1" applyAlignment="1">
      <alignment horizontal="center" vertical="center"/>
    </xf>
    <xf numFmtId="164" fontId="73" fillId="44" borderId="10" xfId="0" applyNumberFormat="1" applyFont="1" applyFill="1" applyBorder="1" applyAlignment="1">
      <alignment horizontal="center" vertical="center"/>
    </xf>
    <xf numFmtId="49" fontId="73" fillId="44" borderId="14" xfId="0" applyNumberFormat="1" applyFont="1" applyFill="1" applyBorder="1" applyAlignment="1">
      <alignment horizontal="center" vertical="center"/>
    </xf>
    <xf numFmtId="49" fontId="73" fillId="44" borderId="15"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81" fillId="33" borderId="15" xfId="0" applyFont="1" applyFill="1" applyBorder="1" applyAlignment="1">
      <alignment horizontal="center" vertical="center"/>
    </xf>
    <xf numFmtId="0" fontId="81" fillId="33" borderId="15" xfId="0" applyFont="1" applyFill="1" applyBorder="1" applyAlignment="1">
      <alignment vertical="center"/>
    </xf>
    <xf numFmtId="0" fontId="13" fillId="0" borderId="10" xfId="0" applyFont="1" applyBorder="1" applyAlignment="1">
      <alignment horizontal="center" vertical="center"/>
    </xf>
    <xf numFmtId="0" fontId="30"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4" xfId="0" applyFont="1" applyFill="1" applyBorder="1" applyAlignment="1">
      <alignment horizontal="center" vertical="center"/>
    </xf>
    <xf numFmtId="0" fontId="31"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4" xfId="0" applyFont="1" applyBorder="1" applyAlignment="1">
      <alignment horizontal="center" vertical="center"/>
    </xf>
    <xf numFmtId="0" fontId="0" fillId="33" borderId="10"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74" fillId="33" borderId="10" xfId="0" applyFont="1" applyFill="1" applyBorder="1" applyAlignment="1">
      <alignment horizontal="center" vertical="center"/>
    </xf>
    <xf numFmtId="0" fontId="74" fillId="33" borderId="12" xfId="0" applyFont="1" applyFill="1" applyBorder="1" applyAlignment="1">
      <alignment horizontal="center" vertical="center"/>
    </xf>
    <xf numFmtId="0" fontId="74" fillId="33" borderId="16" xfId="0" applyFont="1" applyFill="1" applyBorder="1" applyAlignment="1">
      <alignment horizontal="center" vertical="center"/>
    </xf>
    <xf numFmtId="0" fontId="0" fillId="33" borderId="15" xfId="0" applyFont="1" applyFill="1" applyBorder="1" applyAlignment="1">
      <alignment vertical="center"/>
    </xf>
    <xf numFmtId="0" fontId="0" fillId="33" borderId="12" xfId="0"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3" fillId="33" borderId="12" xfId="0" applyFont="1" applyFill="1" applyBorder="1" applyAlignment="1">
      <alignment horizontal="center" vertical="center"/>
    </xf>
    <xf numFmtId="0" fontId="0" fillId="0" borderId="18" xfId="0" applyBorder="1" applyAlignment="1">
      <alignment horizontal="center"/>
    </xf>
    <xf numFmtId="0" fontId="82" fillId="45" borderId="10"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17" fillId="40" borderId="30" xfId="0" applyFont="1" applyFill="1" applyBorder="1" applyAlignment="1">
      <alignment horizontal="center" vertical="center"/>
    </xf>
    <xf numFmtId="0" fontId="17" fillId="37" borderId="30" xfId="0" applyFont="1" applyFill="1" applyBorder="1" applyAlignment="1">
      <alignment horizontal="center" vertical="center"/>
    </xf>
    <xf numFmtId="0" fontId="13" fillId="41" borderId="30" xfId="0" applyFont="1" applyFill="1" applyBorder="1" applyAlignment="1">
      <alignment horizontal="center" vertical="center"/>
    </xf>
    <xf numFmtId="0" fontId="13" fillId="37" borderId="30" xfId="0" applyFont="1" applyFill="1" applyBorder="1" applyAlignment="1">
      <alignment horizontal="center" vertical="center"/>
    </xf>
    <xf numFmtId="0" fontId="19" fillId="37" borderId="30" xfId="0" applyFont="1" applyFill="1" applyBorder="1" applyAlignment="1">
      <alignment horizontal="center" vertical="center" wrapText="1"/>
    </xf>
    <xf numFmtId="0" fontId="0" fillId="33" borderId="10" xfId="0" applyFill="1" applyBorder="1" applyAlignment="1">
      <alignment horizontal="center" vertical="center"/>
    </xf>
    <xf numFmtId="0" fontId="78" fillId="0" borderId="14" xfId="0" applyFont="1" applyBorder="1" applyAlignment="1">
      <alignment vertical="center"/>
    </xf>
    <xf numFmtId="0" fontId="83" fillId="7" borderId="10" xfId="0" applyFont="1" applyFill="1" applyBorder="1" applyAlignment="1">
      <alignment horizontal="center" vertical="center"/>
    </xf>
    <xf numFmtId="0" fontId="83" fillId="40" borderId="19" xfId="0" applyFont="1" applyFill="1" applyBorder="1" applyAlignment="1">
      <alignment horizontal="center" vertical="center"/>
    </xf>
    <xf numFmtId="0" fontId="25" fillId="33" borderId="10" xfId="0" applyFont="1" applyFill="1" applyBorder="1" applyAlignment="1">
      <alignment horizontal="center" vertical="center"/>
    </xf>
    <xf numFmtId="49" fontId="73" fillId="46" borderId="10" xfId="0" applyNumberFormat="1" applyFont="1" applyFill="1" applyBorder="1" applyAlignment="1">
      <alignment horizontal="center" vertical="center"/>
    </xf>
    <xf numFmtId="164" fontId="73" fillId="46" borderId="10" xfId="0" applyNumberFormat="1" applyFont="1" applyFill="1" applyBorder="1" applyAlignment="1">
      <alignment horizontal="center" vertical="center"/>
    </xf>
    <xf numFmtId="49" fontId="73" fillId="46" borderId="14"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33" borderId="15" xfId="0" applyFont="1" applyFill="1" applyBorder="1" applyAlignment="1">
      <alignment horizontal="center" vertical="center"/>
    </xf>
    <xf numFmtId="0" fontId="13" fillId="39" borderId="31" xfId="0" applyFont="1" applyFill="1" applyBorder="1" applyAlignment="1">
      <alignment horizontal="center" vertical="center"/>
    </xf>
    <xf numFmtId="0" fontId="76" fillId="33" borderId="15" xfId="0" applyFont="1" applyFill="1" applyBorder="1" applyAlignment="1">
      <alignment horizontal="center" vertical="center"/>
    </xf>
    <xf numFmtId="0" fontId="73" fillId="0" borderId="10" xfId="0" applyFont="1" applyBorder="1" applyAlignment="1">
      <alignment horizontal="center" vertical="center"/>
    </xf>
    <xf numFmtId="0" fontId="0" fillId="0" borderId="0" xfId="0" applyAlignment="1">
      <alignment horizontal="center" vertical="center"/>
    </xf>
    <xf numFmtId="0" fontId="13" fillId="0" borderId="10" xfId="0" applyFont="1" applyBorder="1" applyAlignment="1">
      <alignment horizontal="center" vertical="center"/>
    </xf>
    <xf numFmtId="0" fontId="17" fillId="40" borderId="31" xfId="0" applyFont="1" applyFill="1" applyBorder="1" applyAlignment="1">
      <alignment horizontal="center" vertical="center"/>
    </xf>
    <xf numFmtId="49" fontId="16" fillId="39" borderId="22" xfId="51" applyNumberFormat="1" applyFont="1" applyFill="1" applyBorder="1" applyAlignment="1">
      <alignment horizontal="center" vertical="center"/>
      <protection/>
    </xf>
    <xf numFmtId="0" fontId="0" fillId="0" borderId="0" xfId="0" applyAlignment="1">
      <alignment wrapText="1"/>
    </xf>
    <xf numFmtId="0" fontId="84" fillId="0" borderId="0" xfId="0" applyFont="1" applyAlignment="1">
      <alignment horizontal="center" wrapText="1"/>
    </xf>
    <xf numFmtId="0" fontId="73" fillId="0" borderId="10" xfId="0" applyFont="1" applyBorder="1" applyAlignment="1">
      <alignment horizontal="center" vertical="center"/>
    </xf>
    <xf numFmtId="0" fontId="0" fillId="33" borderId="10" xfId="0" applyFill="1" applyBorder="1" applyAlignment="1">
      <alignment horizontal="center" vertical="center"/>
    </xf>
    <xf numFmtId="0" fontId="13" fillId="39" borderId="10" xfId="0" applyFont="1" applyFill="1" applyBorder="1" applyAlignment="1">
      <alignment horizontal="center" vertical="center" wrapText="1"/>
    </xf>
    <xf numFmtId="0" fontId="13" fillId="0" borderId="10" xfId="0" applyFont="1" applyBorder="1" applyAlignment="1">
      <alignment horizontal="center" vertical="center"/>
    </xf>
    <xf numFmtId="0" fontId="73" fillId="33" borderId="10" xfId="0" applyFont="1" applyFill="1" applyBorder="1" applyAlignment="1">
      <alignment horizontal="center" vertical="center"/>
    </xf>
    <xf numFmtId="0" fontId="0" fillId="33" borderId="10" xfId="0" applyFill="1" applyBorder="1" applyAlignment="1">
      <alignment horizontal="center" vertical="center"/>
    </xf>
    <xf numFmtId="0" fontId="81" fillId="0" borderId="0" xfId="0" applyFont="1" applyAlignment="1">
      <alignment wrapText="1"/>
    </xf>
    <xf numFmtId="0" fontId="16" fillId="33" borderId="24" xfId="0" applyFont="1" applyFill="1" applyBorder="1" applyAlignment="1">
      <alignment vertical="center" wrapText="1"/>
    </xf>
    <xf numFmtId="0" fontId="16" fillId="33" borderId="11" xfId="0" applyFont="1" applyFill="1" applyBorder="1" applyAlignment="1">
      <alignment vertical="center" wrapText="1"/>
    </xf>
    <xf numFmtId="0" fontId="16" fillId="37" borderId="32" xfId="0" applyFont="1" applyFill="1" applyBorder="1" applyAlignment="1">
      <alignment vertical="center" wrapText="1"/>
    </xf>
    <xf numFmtId="0" fontId="16" fillId="37" borderId="33" xfId="0" applyFont="1" applyFill="1" applyBorder="1" applyAlignment="1">
      <alignment vertical="center" wrapText="1"/>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9" fillId="0" borderId="23" xfId="51" applyFont="1" applyBorder="1">
      <alignment/>
      <protection/>
    </xf>
    <xf numFmtId="0" fontId="19" fillId="37" borderId="23" xfId="51" applyFont="1" applyFill="1" applyBorder="1" applyAlignment="1">
      <alignment horizontal="center" vertical="center" wrapText="1"/>
      <protection/>
    </xf>
    <xf numFmtId="0" fontId="35" fillId="37" borderId="10" xfId="51" applyFont="1" applyFill="1" applyBorder="1" applyAlignment="1">
      <alignment horizontal="center" vertical="center" wrapText="1"/>
      <protection/>
    </xf>
    <xf numFmtId="0" fontId="35" fillId="37" borderId="10" xfId="51" applyFont="1" applyFill="1" applyBorder="1" applyAlignment="1">
      <alignment horizontal="center" vertical="center"/>
      <protection/>
    </xf>
    <xf numFmtId="49" fontId="35" fillId="37" borderId="10" xfId="51" applyNumberFormat="1" applyFont="1" applyFill="1" applyBorder="1" applyAlignment="1">
      <alignment horizontal="center" vertical="center"/>
      <protection/>
    </xf>
    <xf numFmtId="0" fontId="36" fillId="0" borderId="10" xfId="51" applyFont="1" applyBorder="1" applyAlignment="1">
      <alignment horizontal="center" vertical="center"/>
      <protection/>
    </xf>
    <xf numFmtId="16" fontId="37" fillId="37" borderId="10" xfId="0" applyNumberFormat="1" applyFont="1" applyFill="1" applyBorder="1" applyAlignment="1">
      <alignment horizontal="center" vertical="center"/>
    </xf>
    <xf numFmtId="0" fontId="1" fillId="0" borderId="10" xfId="43" applyFont="1" applyFill="1" applyBorder="1" applyAlignment="1">
      <alignment horizontal="center" vertical="center" wrapText="1"/>
      <protection/>
    </xf>
    <xf numFmtId="0" fontId="39" fillId="37" borderId="10" xfId="51" applyFont="1" applyFill="1" applyBorder="1" applyAlignment="1">
      <alignment horizontal="center" vertical="center" wrapText="1"/>
      <protection/>
    </xf>
    <xf numFmtId="0" fontId="35" fillId="43" borderId="10" xfId="51" applyFont="1" applyFill="1" applyBorder="1" applyAlignment="1">
      <alignment horizontal="center" vertical="center" wrapText="1"/>
      <protection/>
    </xf>
    <xf numFmtId="0" fontId="35" fillId="43" borderId="10" xfId="51" applyFont="1" applyFill="1" applyBorder="1" applyAlignment="1">
      <alignment horizontal="center" vertical="center"/>
      <protection/>
    </xf>
    <xf numFmtId="49" fontId="35" fillId="43" borderId="10" xfId="51" applyNumberFormat="1" applyFont="1" applyFill="1" applyBorder="1" applyAlignment="1">
      <alignment horizontal="center" vertical="center"/>
      <protection/>
    </xf>
    <xf numFmtId="0" fontId="36" fillId="35" borderId="10" xfId="51" applyFont="1" applyFill="1" applyBorder="1" applyAlignment="1">
      <alignment horizontal="center" vertical="center"/>
      <protection/>
    </xf>
    <xf numFmtId="0" fontId="38" fillId="40" borderId="10" xfId="0" applyNumberFormat="1" applyFont="1" applyFill="1" applyBorder="1" applyAlignment="1">
      <alignment horizontal="center" vertical="center"/>
    </xf>
    <xf numFmtId="0" fontId="38" fillId="37" borderId="10" xfId="0" applyNumberFormat="1" applyFont="1" applyFill="1" applyBorder="1" applyAlignment="1">
      <alignment horizontal="center" vertical="center"/>
    </xf>
    <xf numFmtId="0" fontId="38" fillId="41" borderId="10" xfId="51" applyNumberFormat="1" applyFont="1" applyFill="1" applyBorder="1" applyAlignment="1">
      <alignment horizontal="center" vertical="center"/>
      <protection/>
    </xf>
    <xf numFmtId="0" fontId="37" fillId="39" borderId="10" xfId="0" applyNumberFormat="1" applyFont="1" applyFill="1" applyBorder="1" applyAlignment="1">
      <alignment horizontal="center" vertical="center"/>
    </xf>
    <xf numFmtId="0" fontId="37" fillId="37" borderId="10" xfId="51" applyNumberFormat="1" applyFont="1" applyFill="1" applyBorder="1" applyAlignment="1">
      <alignment horizontal="center" vertical="center"/>
      <protection/>
    </xf>
    <xf numFmtId="0" fontId="38" fillId="41" borderId="10" xfId="0" applyNumberFormat="1" applyFont="1" applyFill="1" applyBorder="1" applyAlignment="1">
      <alignment horizontal="center" vertical="center"/>
    </xf>
    <xf numFmtId="0" fontId="17" fillId="40" borderId="23" xfId="0" applyNumberFormat="1" applyFont="1" applyFill="1" applyBorder="1" applyAlignment="1">
      <alignment horizontal="center" vertical="center"/>
    </xf>
    <xf numFmtId="0" fontId="17" fillId="37" borderId="23" xfId="0" applyNumberFormat="1" applyFont="1" applyFill="1" applyBorder="1" applyAlignment="1">
      <alignment horizontal="center" vertical="center"/>
    </xf>
    <xf numFmtId="0" fontId="17" fillId="41" borderId="23" xfId="51" applyNumberFormat="1" applyFont="1" applyFill="1" applyBorder="1" applyAlignment="1">
      <alignment horizontal="center" vertical="center"/>
      <protection/>
    </xf>
    <xf numFmtId="0" fontId="13" fillId="37" borderId="23" xfId="51" applyNumberFormat="1" applyFont="1" applyFill="1" applyBorder="1" applyAlignment="1">
      <alignment horizontal="center" vertical="center"/>
      <protection/>
    </xf>
    <xf numFmtId="0" fontId="25" fillId="39" borderId="18" xfId="51" applyFont="1" applyFill="1" applyBorder="1" applyAlignment="1">
      <alignment horizontal="center" vertical="center" wrapText="1"/>
      <protection/>
    </xf>
    <xf numFmtId="0" fontId="9" fillId="39" borderId="18" xfId="0" applyFont="1" applyFill="1" applyBorder="1" applyAlignment="1">
      <alignment horizontal="center" vertical="center" wrapText="1"/>
    </xf>
    <xf numFmtId="0" fontId="35" fillId="33" borderId="10" xfId="0" applyFont="1" applyFill="1" applyBorder="1" applyAlignment="1">
      <alignment horizontal="center" vertical="center" wrapText="1"/>
    </xf>
    <xf numFmtId="49" fontId="35" fillId="39" borderId="10" xfId="0" applyNumberFormat="1" applyFont="1" applyFill="1" applyBorder="1" applyAlignment="1">
      <alignment horizontal="center" vertical="center"/>
    </xf>
    <xf numFmtId="0" fontId="35" fillId="39" borderId="10" xfId="0" applyFont="1" applyFill="1" applyBorder="1" applyAlignment="1">
      <alignment horizontal="center" vertical="center"/>
    </xf>
    <xf numFmtId="0" fontId="35" fillId="33" borderId="10" xfId="0" applyFont="1" applyFill="1" applyBorder="1" applyAlignment="1">
      <alignment horizontal="center" vertical="center"/>
    </xf>
    <xf numFmtId="0" fontId="35" fillId="35" borderId="10" xfId="0" applyFont="1" applyFill="1" applyBorder="1" applyAlignment="1">
      <alignment horizontal="center" vertical="center" wrapText="1"/>
    </xf>
    <xf numFmtId="0" fontId="35" fillId="35" borderId="10" xfId="0" applyFont="1" applyFill="1" applyBorder="1" applyAlignment="1">
      <alignment horizontal="center" vertical="center"/>
    </xf>
    <xf numFmtId="49" fontId="35" fillId="43" borderId="10" xfId="0" applyNumberFormat="1" applyFont="1" applyFill="1" applyBorder="1" applyAlignment="1">
      <alignment horizontal="center" vertical="center"/>
    </xf>
    <xf numFmtId="0" fontId="35" fillId="43" borderId="10" xfId="0" applyFont="1" applyFill="1" applyBorder="1" applyAlignment="1">
      <alignment horizontal="center" vertical="center"/>
    </xf>
    <xf numFmtId="49" fontId="35" fillId="43" borderId="18" xfId="0" applyNumberFormat="1" applyFont="1" applyFill="1" applyBorder="1" applyAlignment="1">
      <alignment horizontal="center" vertical="center"/>
    </xf>
    <xf numFmtId="0" fontId="35" fillId="43" borderId="19" xfId="0" applyFont="1" applyFill="1" applyBorder="1" applyAlignment="1">
      <alignment horizontal="center" vertical="center"/>
    </xf>
    <xf numFmtId="49" fontId="35" fillId="35" borderId="10" xfId="0" applyNumberFormat="1" applyFont="1" applyFill="1" applyBorder="1" applyAlignment="1">
      <alignment horizontal="center" vertical="center"/>
    </xf>
    <xf numFmtId="49" fontId="35" fillId="39" borderId="18" xfId="0" applyNumberFormat="1" applyFont="1" applyFill="1" applyBorder="1" applyAlignment="1">
      <alignment horizontal="center" vertical="center"/>
    </xf>
    <xf numFmtId="0" fontId="35" fillId="39" borderId="19" xfId="0" applyFont="1" applyFill="1" applyBorder="1" applyAlignment="1">
      <alignment horizontal="center" vertical="center"/>
    </xf>
    <xf numFmtId="49" fontId="35" fillId="33" borderId="10" xfId="0" applyNumberFormat="1" applyFont="1" applyFill="1" applyBorder="1" applyAlignment="1">
      <alignment horizontal="center" vertical="center"/>
    </xf>
    <xf numFmtId="0" fontId="0" fillId="0" borderId="19" xfId="0" applyFont="1" applyBorder="1" applyAlignment="1">
      <alignment horizontal="center" vertical="center" wrapText="1"/>
    </xf>
    <xf numFmtId="0" fontId="35" fillId="37" borderId="18" xfId="0" applyFont="1" applyFill="1" applyBorder="1" applyAlignment="1">
      <alignment horizontal="center" vertical="center" wrapText="1"/>
    </xf>
    <xf numFmtId="0" fontId="35" fillId="37" borderId="18" xfId="0" applyFont="1" applyFill="1" applyBorder="1" applyAlignment="1">
      <alignment horizontal="center" vertical="center"/>
    </xf>
    <xf numFmtId="49" fontId="35" fillId="37" borderId="18" xfId="0" applyNumberFormat="1" applyFont="1" applyFill="1" applyBorder="1" applyAlignment="1">
      <alignment horizontal="center" vertical="center"/>
    </xf>
    <xf numFmtId="0" fontId="35" fillId="37" borderId="19" xfId="0" applyFont="1" applyFill="1" applyBorder="1" applyAlignment="1">
      <alignment horizontal="center" vertical="center"/>
    </xf>
    <xf numFmtId="0" fontId="0" fillId="0" borderId="19" xfId="0" applyFont="1" applyBorder="1" applyAlignment="1">
      <alignment vertical="center"/>
    </xf>
    <xf numFmtId="0" fontId="36" fillId="0" borderId="19" xfId="0" applyFont="1" applyBorder="1" applyAlignment="1">
      <alignment vertical="center"/>
    </xf>
    <xf numFmtId="0" fontId="0" fillId="0" borderId="10" xfId="0" applyFont="1" applyBorder="1" applyAlignment="1">
      <alignment horizontal="center" vertical="center"/>
    </xf>
    <xf numFmtId="0" fontId="35" fillId="37" borderId="10" xfId="0" applyFont="1" applyFill="1" applyBorder="1" applyAlignment="1">
      <alignment horizontal="center" vertical="center" wrapText="1"/>
    </xf>
    <xf numFmtId="0" fontId="35" fillId="37" borderId="10" xfId="0" applyFont="1" applyFill="1" applyBorder="1" applyAlignment="1">
      <alignment horizontal="center" vertical="center"/>
    </xf>
    <xf numFmtId="49" fontId="35" fillId="37" borderId="10" xfId="0" applyNumberFormat="1" applyFont="1" applyFill="1" applyBorder="1" applyAlignment="1">
      <alignment horizontal="center" vertical="center"/>
    </xf>
    <xf numFmtId="0" fontId="35" fillId="43" borderId="18" xfId="0" applyFont="1" applyFill="1" applyBorder="1" applyAlignment="1">
      <alignment horizontal="center" vertical="center" wrapText="1"/>
    </xf>
    <xf numFmtId="0" fontId="35" fillId="43" borderId="18" xfId="0" applyFont="1" applyFill="1" applyBorder="1" applyAlignment="1">
      <alignment horizontal="center" vertical="center"/>
    </xf>
    <xf numFmtId="0" fontId="0" fillId="0" borderId="19" xfId="0" applyFont="1" applyBorder="1" applyAlignment="1">
      <alignment horizontal="center" vertical="center"/>
    </xf>
    <xf numFmtId="0" fontId="0" fillId="35" borderId="19" xfId="0" applyFont="1" applyFill="1" applyBorder="1" applyAlignment="1">
      <alignment horizontal="center" vertical="center"/>
    </xf>
    <xf numFmtId="0" fontId="36" fillId="43" borderId="18" xfId="0" applyFont="1" applyFill="1" applyBorder="1" applyAlignment="1">
      <alignment horizontal="center" vertical="center" wrapText="1"/>
    </xf>
    <xf numFmtId="0" fontId="17" fillId="33" borderId="13" xfId="0" applyFont="1" applyFill="1" applyBorder="1" applyAlignment="1">
      <alignment vertical="center" wrapText="1"/>
    </xf>
    <xf numFmtId="0" fontId="17" fillId="33" borderId="20" xfId="0" applyFont="1" applyFill="1" applyBorder="1" applyAlignment="1">
      <alignment vertical="center" wrapText="1"/>
    </xf>
    <xf numFmtId="0" fontId="17" fillId="37" borderId="30" xfId="0" applyFont="1" applyFill="1" applyBorder="1" applyAlignment="1">
      <alignment horizontal="center" vertical="center"/>
    </xf>
    <xf numFmtId="0" fontId="13" fillId="37" borderId="30" xfId="0" applyFont="1" applyFill="1" applyBorder="1" applyAlignment="1">
      <alignment horizontal="center" vertical="center"/>
    </xf>
    <xf numFmtId="0" fontId="17" fillId="42" borderId="16" xfId="0" applyFont="1" applyFill="1" applyBorder="1" applyAlignment="1">
      <alignment horizontal="center" vertical="center"/>
    </xf>
    <xf numFmtId="0" fontId="0" fillId="0" borderId="10" xfId="0" applyFont="1" applyBorder="1" applyAlignment="1">
      <alignment vertical="center"/>
    </xf>
    <xf numFmtId="0" fontId="16" fillId="37" borderId="14" xfId="0" applyFont="1" applyFill="1" applyBorder="1" applyAlignment="1">
      <alignment vertical="center" wrapText="1"/>
    </xf>
    <xf numFmtId="0" fontId="16" fillId="37" borderId="17" xfId="0" applyFont="1" applyFill="1" applyBorder="1" applyAlignment="1">
      <alignment vertical="center" wrapText="1"/>
    </xf>
    <xf numFmtId="0" fontId="73" fillId="0" borderId="10" xfId="0" applyFont="1" applyBorder="1" applyAlignment="1">
      <alignment horizontal="center" vertical="center"/>
    </xf>
    <xf numFmtId="49" fontId="73" fillId="44" borderId="14" xfId="0" applyNumberFormat="1" applyFont="1" applyFill="1" applyBorder="1" applyAlignment="1">
      <alignment horizontal="center" vertical="center"/>
    </xf>
    <xf numFmtId="49" fontId="73" fillId="44" borderId="15" xfId="0" applyNumberFormat="1" applyFont="1" applyFill="1" applyBorder="1" applyAlignment="1">
      <alignment horizontal="center" vertical="center"/>
    </xf>
    <xf numFmtId="0" fontId="78" fillId="0" borderId="15" xfId="0" applyFont="1" applyBorder="1" applyAlignment="1">
      <alignment horizontal="left" vertical="center"/>
    </xf>
    <xf numFmtId="0" fontId="13" fillId="0" borderId="10" xfId="0" applyFont="1" applyBorder="1" applyAlignment="1">
      <alignment horizontal="center" vertical="center"/>
    </xf>
    <xf numFmtId="0" fontId="35" fillId="39" borderId="18" xfId="0" applyFont="1" applyFill="1" applyBorder="1" applyAlignment="1">
      <alignment horizontal="center" vertical="center"/>
    </xf>
    <xf numFmtId="0" fontId="35" fillId="39" borderId="10" xfId="0" applyFont="1" applyFill="1" applyBorder="1" applyAlignment="1">
      <alignment horizontal="center" vertical="center" wrapText="1"/>
    </xf>
    <xf numFmtId="0" fontId="35" fillId="39" borderId="10" xfId="51" applyFont="1" applyFill="1" applyBorder="1" applyAlignment="1">
      <alignment horizontal="center" vertical="center" wrapText="1"/>
      <protection/>
    </xf>
    <xf numFmtId="0" fontId="35" fillId="39" borderId="10" xfId="51" applyFont="1" applyFill="1" applyBorder="1" applyAlignment="1">
      <alignment horizontal="center" vertical="center"/>
      <protection/>
    </xf>
    <xf numFmtId="49" fontId="35" fillId="39" borderId="10" xfId="51" applyNumberFormat="1" applyFont="1" applyFill="1" applyBorder="1" applyAlignment="1">
      <alignment horizontal="center" vertical="center"/>
      <protection/>
    </xf>
    <xf numFmtId="0" fontId="35" fillId="39" borderId="34" xfId="0" applyFont="1" applyFill="1" applyBorder="1" applyAlignment="1">
      <alignment horizontal="center" vertical="center" wrapText="1"/>
    </xf>
    <xf numFmtId="0" fontId="35" fillId="39" borderId="35" xfId="0" applyFont="1" applyFill="1" applyBorder="1" applyAlignment="1">
      <alignment horizontal="center" vertical="center"/>
    </xf>
    <xf numFmtId="49" fontId="35" fillId="39" borderId="35" xfId="0" applyNumberFormat="1" applyFont="1" applyFill="1" applyBorder="1" applyAlignment="1">
      <alignment horizontal="center" vertical="center"/>
    </xf>
    <xf numFmtId="0" fontId="35" fillId="39" borderId="36" xfId="0" applyFont="1" applyFill="1" applyBorder="1" applyAlignment="1">
      <alignment horizontal="center" vertical="center"/>
    </xf>
    <xf numFmtId="0" fontId="35" fillId="39" borderId="37" xfId="0" applyFont="1" applyFill="1" applyBorder="1" applyAlignment="1">
      <alignment horizontal="center" vertical="center"/>
    </xf>
    <xf numFmtId="0" fontId="35" fillId="39" borderId="38" xfId="0" applyFont="1" applyFill="1" applyBorder="1" applyAlignment="1">
      <alignment horizontal="center" vertical="center"/>
    </xf>
    <xf numFmtId="0" fontId="35" fillId="39" borderId="37" xfId="0" applyFont="1" applyFill="1" applyBorder="1" applyAlignment="1">
      <alignment horizontal="center" vertical="center" wrapText="1"/>
    </xf>
    <xf numFmtId="0" fontId="16" fillId="39" borderId="37" xfId="0" applyFont="1" applyFill="1" applyBorder="1" applyAlignment="1">
      <alignment horizontal="center" vertical="center" wrapText="1"/>
    </xf>
    <xf numFmtId="0" fontId="16" fillId="39" borderId="38" xfId="0" applyFont="1" applyFill="1" applyBorder="1" applyAlignment="1">
      <alignment horizontal="center" vertical="center"/>
    </xf>
    <xf numFmtId="0" fontId="35" fillId="33" borderId="39" xfId="0" applyFont="1" applyFill="1" applyBorder="1" applyAlignment="1">
      <alignment horizontal="center" vertical="center" wrapText="1"/>
    </xf>
    <xf numFmtId="0" fontId="35" fillId="39" borderId="40" xfId="0" applyFont="1" applyFill="1" applyBorder="1" applyAlignment="1">
      <alignment horizontal="center" vertical="center"/>
    </xf>
    <xf numFmtId="49" fontId="35" fillId="39" borderId="40" xfId="0" applyNumberFormat="1" applyFont="1" applyFill="1" applyBorder="1" applyAlignment="1">
      <alignment horizontal="center" vertical="center"/>
    </xf>
    <xf numFmtId="0" fontId="35" fillId="39" borderId="41" xfId="0" applyFont="1" applyFill="1" applyBorder="1" applyAlignment="1">
      <alignment horizontal="center" vertical="center"/>
    </xf>
    <xf numFmtId="0" fontId="0" fillId="0" borderId="0" xfId="0" applyAlignment="1">
      <alignment horizontal="center" vertical="center"/>
    </xf>
    <xf numFmtId="0" fontId="73" fillId="0" borderId="10" xfId="0" applyFont="1" applyBorder="1"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36" fillId="0" borderId="19" xfId="0" applyFont="1" applyBorder="1" applyAlignment="1">
      <alignment horizontal="center" vertical="center"/>
    </xf>
    <xf numFmtId="0" fontId="35" fillId="39" borderId="18" xfId="0" applyFont="1" applyFill="1" applyBorder="1" applyAlignment="1">
      <alignment horizontal="center" vertical="center" wrapText="1"/>
    </xf>
    <xf numFmtId="0" fontId="25" fillId="39" borderId="18" xfId="0" applyFont="1" applyFill="1" applyBorder="1" applyAlignment="1">
      <alignment horizontal="center" vertical="center" wrapText="1"/>
    </xf>
    <xf numFmtId="0" fontId="37" fillId="7" borderId="10" xfId="0" applyFont="1" applyFill="1" applyBorder="1" applyAlignment="1">
      <alignment horizontal="center" vertical="center"/>
    </xf>
    <xf numFmtId="0" fontId="37" fillId="7" borderId="0" xfId="0" applyFont="1" applyFill="1" applyBorder="1" applyAlignment="1">
      <alignment horizontal="center" vertical="center"/>
    </xf>
    <xf numFmtId="0" fontId="1" fillId="35" borderId="10" xfId="43" applyFont="1" applyFill="1" applyBorder="1" applyAlignment="1">
      <alignment horizontal="center" vertical="center" wrapText="1"/>
      <protection/>
    </xf>
    <xf numFmtId="0" fontId="35" fillId="37" borderId="27" xfId="0" applyFont="1" applyFill="1" applyBorder="1" applyAlignment="1">
      <alignment horizontal="center" vertical="center" wrapText="1"/>
    </xf>
    <xf numFmtId="0" fontId="35" fillId="37" borderId="27" xfId="0" applyFont="1" applyFill="1" applyBorder="1" applyAlignment="1">
      <alignment horizontal="center" vertical="center"/>
    </xf>
    <xf numFmtId="49" fontId="35" fillId="37" borderId="27" xfId="0" applyNumberFormat="1" applyFont="1" applyFill="1" applyBorder="1" applyAlignment="1">
      <alignment horizontal="center" vertical="center"/>
    </xf>
    <xf numFmtId="0" fontId="35" fillId="37" borderId="30" xfId="0" applyFont="1" applyFill="1" applyBorder="1" applyAlignment="1">
      <alignment horizontal="center" vertical="center"/>
    </xf>
    <xf numFmtId="0" fontId="78" fillId="33" borderId="10" xfId="0" applyFont="1" applyFill="1" applyBorder="1" applyAlignment="1">
      <alignment horizontal="center" vertical="center"/>
    </xf>
    <xf numFmtId="0" fontId="73" fillId="33" borderId="10" xfId="0" applyFont="1" applyFill="1" applyBorder="1" applyAlignment="1">
      <alignment horizontal="center" vertical="center"/>
    </xf>
    <xf numFmtId="0" fontId="13" fillId="0" borderId="10" xfId="0" applyFont="1" applyBorder="1" applyAlignment="1">
      <alignment horizontal="center" vertical="center"/>
    </xf>
    <xf numFmtId="0" fontId="0" fillId="33" borderId="10" xfId="0" applyFill="1" applyBorder="1" applyAlignment="1">
      <alignment horizontal="center" vertical="center"/>
    </xf>
    <xf numFmtId="0" fontId="17" fillId="41" borderId="30" xfId="0" applyFont="1" applyFill="1" applyBorder="1" applyAlignment="1">
      <alignment horizontal="center" vertical="center"/>
    </xf>
    <xf numFmtId="0" fontId="17" fillId="41" borderId="23" xfId="0" applyFont="1" applyFill="1" applyBorder="1" applyAlignment="1">
      <alignment horizontal="center" vertical="center"/>
    </xf>
    <xf numFmtId="0" fontId="17" fillId="41" borderId="10" xfId="0" applyFont="1" applyFill="1" applyBorder="1" applyAlignment="1">
      <alignment horizontal="center" vertical="center"/>
    </xf>
    <xf numFmtId="0" fontId="17" fillId="40" borderId="0" xfId="51" applyFont="1" applyFill="1" applyBorder="1" applyAlignment="1">
      <alignment horizontal="center" vertical="center"/>
      <protection/>
    </xf>
    <xf numFmtId="0" fontId="0" fillId="0" borderId="30" xfId="0" applyFont="1" applyBorder="1" applyAlignment="1">
      <alignment vertical="center"/>
    </xf>
    <xf numFmtId="0" fontId="17" fillId="37" borderId="30" xfId="51" applyFont="1" applyFill="1" applyBorder="1" applyAlignment="1">
      <alignment horizontal="center" vertical="center"/>
      <protection/>
    </xf>
    <xf numFmtId="0" fontId="37" fillId="40" borderId="30" xfId="51" applyFont="1" applyFill="1" applyBorder="1" applyAlignment="1">
      <alignment horizontal="center" vertical="center"/>
      <protection/>
    </xf>
    <xf numFmtId="0" fontId="17" fillId="40" borderId="42" xfId="51" applyFont="1" applyFill="1" applyBorder="1" applyAlignment="1">
      <alignment horizontal="center" vertical="center"/>
      <protection/>
    </xf>
    <xf numFmtId="0" fontId="13" fillId="41" borderId="42" xfId="51" applyFont="1" applyFill="1" applyBorder="1" applyAlignment="1">
      <alignment horizontal="center" vertical="center"/>
      <protection/>
    </xf>
    <xf numFmtId="0" fontId="13" fillId="37" borderId="43" xfId="51" applyFont="1" applyFill="1" applyBorder="1" applyAlignment="1">
      <alignment horizontal="center" vertical="center"/>
      <protection/>
    </xf>
    <xf numFmtId="0" fontId="19" fillId="37" borderId="44" xfId="51" applyFont="1" applyFill="1" applyBorder="1" applyAlignment="1">
      <alignment vertical="center" wrapText="1"/>
      <protection/>
    </xf>
    <xf numFmtId="0" fontId="35" fillId="35" borderId="42" xfId="0" applyFont="1" applyFill="1" applyBorder="1" applyAlignment="1">
      <alignment horizontal="center" vertical="center" wrapText="1"/>
    </xf>
    <xf numFmtId="0" fontId="35" fillId="43" borderId="43" xfId="0" applyFont="1" applyFill="1" applyBorder="1" applyAlignment="1">
      <alignment horizontal="center" vertical="center"/>
    </xf>
    <xf numFmtId="49" fontId="35" fillId="43" borderId="43" xfId="0" applyNumberFormat="1" applyFont="1" applyFill="1" applyBorder="1" applyAlignment="1">
      <alignment horizontal="center" vertical="center"/>
    </xf>
    <xf numFmtId="0" fontId="35" fillId="43" borderId="42" xfId="0" applyFont="1" applyFill="1" applyBorder="1" applyAlignment="1">
      <alignment horizontal="center" vertical="center"/>
    </xf>
    <xf numFmtId="0" fontId="0" fillId="35" borderId="42" xfId="0" applyFont="1" applyFill="1" applyBorder="1" applyAlignment="1">
      <alignment vertical="center"/>
    </xf>
    <xf numFmtId="0" fontId="13" fillId="7" borderId="44" xfId="0" applyFont="1" applyFill="1" applyBorder="1" applyAlignment="1">
      <alignment horizontal="center" vertical="center"/>
    </xf>
    <xf numFmtId="0" fontId="17" fillId="37" borderId="42" xfId="0" applyFont="1" applyFill="1" applyBorder="1" applyAlignment="1">
      <alignment horizontal="center" vertical="center"/>
    </xf>
    <xf numFmtId="0" fontId="13" fillId="5" borderId="44" xfId="0" applyFont="1" applyFill="1" applyBorder="1" applyAlignment="1">
      <alignment horizontal="center" vertical="center"/>
    </xf>
    <xf numFmtId="0" fontId="13" fillId="37" borderId="42" xfId="0" applyFont="1" applyFill="1" applyBorder="1" applyAlignment="1">
      <alignment horizontal="center" vertical="center"/>
    </xf>
    <xf numFmtId="0" fontId="37" fillId="40" borderId="10" xfId="51" applyFont="1" applyFill="1" applyBorder="1" applyAlignment="1">
      <alignment horizontal="center" vertical="center"/>
      <protection/>
    </xf>
    <xf numFmtId="0" fontId="19" fillId="37" borderId="10" xfId="51" applyFont="1" applyFill="1" applyBorder="1" applyAlignment="1">
      <alignment vertical="center" wrapText="1"/>
      <protection/>
    </xf>
    <xf numFmtId="0" fontId="35" fillId="0" borderId="30" xfId="0" applyFont="1" applyBorder="1" applyAlignment="1">
      <alignment horizontal="center" vertical="center" wrapText="1"/>
    </xf>
    <xf numFmtId="0" fontId="35" fillId="0" borderId="10" xfId="0" applyFont="1" applyBorder="1" applyAlignment="1">
      <alignment horizontal="center" vertical="center" wrapText="1"/>
    </xf>
    <xf numFmtId="0" fontId="13" fillId="7" borderId="30" xfId="0" applyFont="1" applyFill="1" applyBorder="1" applyAlignment="1">
      <alignment horizontal="center" vertical="center"/>
    </xf>
    <xf numFmtId="0" fontId="0" fillId="33" borderId="10" xfId="0" applyFill="1" applyBorder="1" applyAlignment="1">
      <alignment horizontal="center" vertical="center"/>
    </xf>
    <xf numFmtId="0" fontId="73" fillId="33" borderId="10" xfId="0" applyFont="1" applyFill="1" applyBorder="1" applyAlignment="1">
      <alignment horizontal="center" vertical="center"/>
    </xf>
    <xf numFmtId="0" fontId="78" fillId="0" borderId="10" xfId="0" applyFont="1" applyBorder="1" applyAlignment="1">
      <alignment horizontal="center" vertical="center"/>
    </xf>
    <xf numFmtId="0" fontId="0" fillId="33" borderId="15" xfId="0" applyFill="1" applyBorder="1" applyAlignment="1">
      <alignment horizontal="center" vertical="center"/>
    </xf>
    <xf numFmtId="0" fontId="85" fillId="33" borderId="16" xfId="0" applyFont="1" applyFill="1" applyBorder="1" applyAlignment="1">
      <alignment horizontal="center" vertical="center"/>
    </xf>
    <xf numFmtId="0" fontId="73"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0" borderId="14" xfId="0" applyFill="1" applyBorder="1" applyAlignment="1">
      <alignment horizontal="center" vertical="center"/>
    </xf>
    <xf numFmtId="0" fontId="0" fillId="33" borderId="14" xfId="0" applyFill="1" applyBorder="1" applyAlignment="1">
      <alignment horizontal="center" vertical="center"/>
    </xf>
    <xf numFmtId="0" fontId="17" fillId="41" borderId="10" xfId="51" applyFont="1" applyFill="1" applyBorder="1" applyAlignment="1">
      <alignment horizontal="center" vertical="center"/>
      <protection/>
    </xf>
    <xf numFmtId="0" fontId="41" fillId="33" borderId="10" xfId="0" applyFont="1" applyFill="1" applyBorder="1" applyAlignment="1">
      <alignment horizontal="center" vertical="center" wrapText="1"/>
    </xf>
    <xf numFmtId="0" fontId="73" fillId="0" borderId="10" xfId="0" applyFont="1" applyBorder="1" applyAlignment="1">
      <alignment horizontal="center" vertical="center"/>
    </xf>
    <xf numFmtId="0" fontId="0" fillId="0" borderId="0" xfId="0" applyAlignment="1">
      <alignment horizontal="center" vertical="center"/>
    </xf>
    <xf numFmtId="0" fontId="73" fillId="0" borderId="12" xfId="0" applyFont="1" applyBorder="1" applyAlignment="1">
      <alignment horizontal="center" vertical="center" wrapText="1"/>
    </xf>
    <xf numFmtId="0" fontId="73" fillId="0" borderId="14" xfId="0" applyFont="1" applyBorder="1" applyAlignment="1">
      <alignment horizontal="center" vertical="center" wrapText="1"/>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16" fillId="33" borderId="14"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16" fillId="39" borderId="10" xfId="51" applyFont="1" applyFill="1" applyBorder="1" applyAlignment="1">
      <alignment horizontal="center" vertical="center"/>
      <protection/>
    </xf>
    <xf numFmtId="49" fontId="16" fillId="39" borderId="10" xfId="51" applyNumberFormat="1" applyFont="1" applyFill="1" applyBorder="1" applyAlignment="1">
      <alignment horizontal="center" vertical="center"/>
      <protection/>
    </xf>
    <xf numFmtId="0" fontId="17" fillId="39" borderId="10" xfId="0" applyFont="1" applyFill="1" applyBorder="1" applyAlignment="1">
      <alignment horizontal="center" vertical="center" wrapText="1"/>
    </xf>
    <xf numFmtId="0" fontId="85" fillId="33" borderId="10" xfId="0" applyFont="1" applyFill="1" applyBorder="1" applyAlignment="1">
      <alignment horizontal="center" vertical="center"/>
    </xf>
    <xf numFmtId="0" fontId="74" fillId="0" borderId="10" xfId="0" applyFont="1"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center" vertical="center"/>
    </xf>
    <xf numFmtId="0" fontId="35" fillId="37" borderId="27" xfId="51" applyFont="1" applyFill="1" applyBorder="1" applyAlignment="1">
      <alignment horizontal="center" vertical="center" wrapText="1"/>
      <protection/>
    </xf>
    <xf numFmtId="0" fontId="35" fillId="37" borderId="27" xfId="51" applyFont="1" applyFill="1" applyBorder="1" applyAlignment="1">
      <alignment horizontal="center" vertical="center"/>
      <protection/>
    </xf>
    <xf numFmtId="49" fontId="35" fillId="37" borderId="27" xfId="51" applyNumberFormat="1" applyFont="1" applyFill="1" applyBorder="1" applyAlignment="1">
      <alignment horizontal="center" vertical="center"/>
      <protection/>
    </xf>
    <xf numFmtId="0" fontId="35" fillId="37" borderId="30" xfId="51" applyFont="1" applyFill="1" applyBorder="1" applyAlignment="1">
      <alignment horizontal="center" vertical="center"/>
      <protection/>
    </xf>
    <xf numFmtId="0" fontId="36" fillId="0" borderId="30" xfId="51" applyFont="1" applyBorder="1" applyAlignment="1">
      <alignment horizontal="center" vertical="center"/>
      <protection/>
    </xf>
    <xf numFmtId="49" fontId="17" fillId="40" borderId="30" xfId="0" applyNumberFormat="1" applyFont="1" applyFill="1" applyBorder="1" applyAlignment="1">
      <alignment horizontal="center" vertical="center"/>
    </xf>
    <xf numFmtId="0" fontId="17" fillId="40" borderId="30" xfId="0" applyFont="1" applyFill="1" applyBorder="1" applyAlignment="1">
      <alignment horizontal="center" vertical="center"/>
    </xf>
    <xf numFmtId="49" fontId="17" fillId="40" borderId="10" xfId="0" applyNumberFormat="1" applyFont="1" applyFill="1" applyBorder="1" applyAlignment="1">
      <alignment horizontal="center" vertical="center"/>
    </xf>
    <xf numFmtId="0" fontId="35" fillId="37" borderId="16" xfId="0" applyFont="1" applyFill="1" applyBorder="1" applyAlignment="1">
      <alignment horizontal="center" vertical="center" wrapText="1"/>
    </xf>
    <xf numFmtId="0" fontId="35" fillId="37" borderId="16" xfId="0" applyFont="1" applyFill="1" applyBorder="1" applyAlignment="1">
      <alignment horizontal="center" vertical="center"/>
    </xf>
    <xf numFmtId="49" fontId="35" fillId="37" borderId="16" xfId="0" applyNumberFormat="1" applyFont="1" applyFill="1" applyBorder="1" applyAlignment="1">
      <alignment horizontal="center" vertical="center"/>
    </xf>
    <xf numFmtId="0" fontId="0" fillId="0" borderId="16" xfId="0" applyFont="1" applyBorder="1" applyAlignment="1">
      <alignment horizontal="center" vertical="center"/>
    </xf>
    <xf numFmtId="0" fontId="17" fillId="40" borderId="16" xfId="0" applyFont="1" applyFill="1" applyBorder="1" applyAlignment="1">
      <alignment horizontal="center" vertical="center"/>
    </xf>
    <xf numFmtId="0" fontId="17" fillId="37" borderId="16" xfId="0" applyFont="1" applyFill="1" applyBorder="1" applyAlignment="1">
      <alignment horizontal="center" vertical="center"/>
    </xf>
    <xf numFmtId="0" fontId="13" fillId="39" borderId="16" xfId="0" applyFont="1" applyFill="1" applyBorder="1" applyAlignment="1">
      <alignment horizontal="center" vertical="center"/>
    </xf>
    <xf numFmtId="0" fontId="20" fillId="37" borderId="16" xfId="0" applyFont="1" applyFill="1" applyBorder="1" applyAlignment="1">
      <alignment horizontal="center" vertical="center" wrapText="1"/>
    </xf>
    <xf numFmtId="0" fontId="0" fillId="33" borderId="19" xfId="0" applyFont="1" applyFill="1" applyBorder="1" applyAlignment="1">
      <alignment horizontal="center" vertical="center"/>
    </xf>
    <xf numFmtId="0" fontId="16" fillId="39" borderId="43" xfId="0" applyFont="1" applyFill="1" applyBorder="1" applyAlignment="1">
      <alignment horizontal="center" vertical="center"/>
    </xf>
    <xf numFmtId="49" fontId="16" fillId="39" borderId="43" xfId="0" applyNumberFormat="1" applyFont="1" applyFill="1" applyBorder="1" applyAlignment="1">
      <alignment horizontal="center" vertical="center"/>
    </xf>
    <xf numFmtId="0" fontId="16" fillId="39" borderId="42" xfId="0" applyFont="1" applyFill="1" applyBorder="1" applyAlignment="1">
      <alignment horizontal="center" vertical="center"/>
    </xf>
    <xf numFmtId="0" fontId="71" fillId="0" borderId="12" xfId="0" applyFont="1" applyBorder="1" applyAlignment="1">
      <alignment horizontal="center" vertical="center"/>
    </xf>
    <xf numFmtId="0" fontId="35" fillId="35" borderId="12" xfId="0" applyFont="1" applyFill="1" applyBorder="1" applyAlignment="1">
      <alignment horizontal="center" vertical="center" wrapText="1"/>
    </xf>
    <xf numFmtId="0" fontId="35" fillId="35" borderId="12" xfId="0" applyFont="1" applyFill="1" applyBorder="1" applyAlignment="1">
      <alignment horizontal="center" vertical="center"/>
    </xf>
    <xf numFmtId="49" fontId="35" fillId="43" borderId="27" xfId="0" applyNumberFormat="1" applyFont="1" applyFill="1" applyBorder="1" applyAlignment="1">
      <alignment horizontal="center" vertical="center"/>
    </xf>
    <xf numFmtId="0" fontId="35" fillId="43" borderId="30" xfId="0" applyFont="1" applyFill="1" applyBorder="1" applyAlignment="1">
      <alignment horizontal="center" vertical="center"/>
    </xf>
    <xf numFmtId="16" fontId="17" fillId="33" borderId="20" xfId="0" applyNumberFormat="1"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7" fillId="36" borderId="10"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6" fillId="37" borderId="24" xfId="52" applyFont="1" applyFill="1" applyBorder="1" applyAlignment="1">
      <alignment horizontal="center" vertical="center" wrapText="1"/>
      <protection/>
    </xf>
    <xf numFmtId="0" fontId="16" fillId="37" borderId="11" xfId="52" applyFont="1" applyFill="1" applyBorder="1" applyAlignment="1">
      <alignment horizontal="center" vertical="center" wrapText="1"/>
      <protection/>
    </xf>
    <xf numFmtId="0" fontId="16" fillId="37" borderId="45" xfId="52" applyFont="1" applyFill="1" applyBorder="1" applyAlignment="1">
      <alignment horizontal="center" vertical="center" wrapText="1"/>
      <protection/>
    </xf>
    <xf numFmtId="0" fontId="16" fillId="37" borderId="32"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7" borderId="46"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46" xfId="0" applyFont="1" applyFill="1" applyBorder="1" applyAlignment="1">
      <alignment horizontal="center" vertical="center" wrapText="1"/>
    </xf>
    <xf numFmtId="16" fontId="17" fillId="33" borderId="17" xfId="0" applyNumberFormat="1"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3" fillId="37" borderId="34" xfId="52" applyFont="1" applyFill="1" applyBorder="1" applyAlignment="1">
      <alignment horizontal="center" vertical="center" wrapText="1"/>
      <protection/>
    </xf>
    <xf numFmtId="0" fontId="13" fillId="37" borderId="47" xfId="52"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0" fontId="13" fillId="37" borderId="17" xfId="0" applyFont="1" applyFill="1" applyBorder="1" applyAlignment="1">
      <alignment horizontal="center" vertical="center" wrapText="1"/>
    </xf>
    <xf numFmtId="0" fontId="10" fillId="7" borderId="14"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4"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5" xfId="0" applyFont="1" applyFill="1" applyBorder="1" applyAlignment="1" quotePrefix="1">
      <alignment horizontal="center" vertical="center"/>
    </xf>
    <xf numFmtId="0" fontId="32" fillId="7" borderId="14" xfId="0" applyFont="1" applyFill="1" applyBorder="1" applyAlignment="1">
      <alignment horizontal="center" vertical="center" wrapText="1"/>
    </xf>
    <xf numFmtId="0" fontId="32" fillId="7" borderId="17" xfId="0" applyFont="1" applyFill="1" applyBorder="1" applyAlignment="1">
      <alignment horizontal="center" vertical="center" wrapText="1"/>
    </xf>
    <xf numFmtId="0" fontId="32" fillId="7" borderId="15" xfId="0" applyFont="1" applyFill="1" applyBorder="1" applyAlignment="1">
      <alignment horizontal="center" vertical="center" wrapText="1"/>
    </xf>
    <xf numFmtId="0" fontId="10" fillId="7" borderId="17" xfId="0" applyFont="1" applyFill="1" applyBorder="1" applyAlignment="1">
      <alignment horizontal="left" vertical="center" wrapText="1"/>
    </xf>
    <xf numFmtId="0" fontId="10" fillId="7" borderId="17" xfId="0" applyFont="1" applyFill="1" applyBorder="1" applyAlignment="1">
      <alignment horizontal="left" vertical="center"/>
    </xf>
    <xf numFmtId="0" fontId="10" fillId="7" borderId="15" xfId="0" applyFont="1" applyFill="1" applyBorder="1" applyAlignment="1">
      <alignment horizontal="left" vertical="center"/>
    </xf>
    <xf numFmtId="0" fontId="13" fillId="0" borderId="10" xfId="0" applyFont="1" applyBorder="1" applyAlignment="1">
      <alignment horizontal="center" vertical="center"/>
    </xf>
    <xf numFmtId="0" fontId="0" fillId="0" borderId="13"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16" fontId="17" fillId="33" borderId="11" xfId="0" applyNumberFormat="1" applyFont="1" applyFill="1" applyBorder="1" applyAlignment="1">
      <alignment horizontal="center" vertical="center" wrapText="1"/>
    </xf>
    <xf numFmtId="0" fontId="17" fillId="33" borderId="45" xfId="0" applyFont="1" applyFill="1" applyBorder="1" applyAlignment="1">
      <alignment horizontal="center" vertical="center" wrapText="1"/>
    </xf>
    <xf numFmtId="16" fontId="17" fillId="37" borderId="33" xfId="0" applyNumberFormat="1" applyFont="1" applyFill="1" applyBorder="1" applyAlignment="1">
      <alignment horizontal="center" vertical="center" wrapText="1"/>
    </xf>
    <xf numFmtId="0" fontId="17" fillId="37" borderId="46" xfId="0" applyFont="1" applyFill="1" applyBorder="1" applyAlignment="1">
      <alignment horizontal="center" vertical="center" wrapText="1"/>
    </xf>
    <xf numFmtId="16" fontId="17" fillId="37" borderId="33" xfId="0" applyNumberFormat="1" applyFont="1" applyFill="1" applyBorder="1" applyAlignment="1">
      <alignment horizontal="center" vertical="center"/>
    </xf>
    <xf numFmtId="0" fontId="17" fillId="37" borderId="46" xfId="0" applyFont="1" applyFill="1" applyBorder="1" applyAlignment="1">
      <alignment horizontal="center" vertical="center"/>
    </xf>
    <xf numFmtId="16" fontId="17" fillId="33" borderId="33" xfId="0" applyNumberFormat="1" applyFont="1" applyFill="1" applyBorder="1" applyAlignment="1">
      <alignment horizontal="center" vertical="center"/>
    </xf>
    <xf numFmtId="0" fontId="17" fillId="33" borderId="46" xfId="0" applyFont="1" applyFill="1" applyBorder="1" applyAlignment="1">
      <alignment horizontal="center" vertical="center"/>
    </xf>
    <xf numFmtId="0" fontId="16" fillId="37" borderId="2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45" xfId="0" applyFont="1" applyFill="1" applyBorder="1" applyAlignment="1">
      <alignment horizontal="center" vertical="center" wrapText="1"/>
    </xf>
    <xf numFmtId="0" fontId="13" fillId="37" borderId="10" xfId="51" applyFont="1" applyFill="1" applyBorder="1" applyAlignment="1">
      <alignment horizontal="center" vertical="center" wrapText="1"/>
      <protection/>
    </xf>
    <xf numFmtId="0" fontId="73" fillId="36" borderId="14" xfId="0" applyFont="1" applyFill="1" applyBorder="1" applyAlignment="1">
      <alignment horizontal="center" vertical="center"/>
    </xf>
    <xf numFmtId="0" fontId="73" fillId="36" borderId="17" xfId="0" applyFont="1" applyFill="1" applyBorder="1" applyAlignment="1">
      <alignment horizontal="center" vertical="center"/>
    </xf>
    <xf numFmtId="49" fontId="73" fillId="44" borderId="14" xfId="0" applyNumberFormat="1" applyFont="1" applyFill="1" applyBorder="1" applyAlignment="1">
      <alignment horizontal="center" vertical="center"/>
    </xf>
    <xf numFmtId="49" fontId="73" fillId="44" borderId="17" xfId="0" applyNumberFormat="1" applyFont="1" applyFill="1" applyBorder="1" applyAlignment="1">
      <alignment horizontal="center" vertical="center"/>
    </xf>
    <xf numFmtId="49" fontId="73" fillId="44" borderId="15" xfId="0" applyNumberFormat="1" applyFont="1" applyFill="1" applyBorder="1" applyAlignment="1">
      <alignment horizontal="center" vertical="center"/>
    </xf>
    <xf numFmtId="0" fontId="74" fillId="36" borderId="14" xfId="0" applyFont="1" applyFill="1" applyBorder="1" applyAlignment="1">
      <alignment horizontal="center" vertical="center"/>
    </xf>
    <xf numFmtId="0" fontId="74" fillId="36" borderId="17" xfId="0" applyFont="1" applyFill="1" applyBorder="1" applyAlignment="1">
      <alignment horizontal="center" vertical="center"/>
    </xf>
    <xf numFmtId="0" fontId="74" fillId="0" borderId="10" xfId="0" applyFont="1" applyBorder="1" applyAlignment="1">
      <alignment horizontal="center" vertical="center"/>
    </xf>
    <xf numFmtId="16" fontId="74" fillId="0" borderId="10" xfId="0" applyNumberFormat="1" applyFont="1" applyBorder="1" applyAlignment="1">
      <alignment horizontal="center" vertical="center"/>
    </xf>
    <xf numFmtId="0" fontId="73" fillId="36" borderId="15" xfId="0" applyFont="1" applyFill="1" applyBorder="1" applyAlignment="1">
      <alignment horizontal="center" vertical="center"/>
    </xf>
    <xf numFmtId="0" fontId="73" fillId="0" borderId="10" xfId="0" applyFont="1" applyBorder="1" applyAlignment="1">
      <alignment horizontal="center" vertical="center"/>
    </xf>
    <xf numFmtId="0" fontId="73" fillId="0" borderId="14" xfId="0" applyFont="1" applyBorder="1" applyAlignment="1">
      <alignment horizontal="center" vertical="center"/>
    </xf>
    <xf numFmtId="0" fontId="73" fillId="0" borderId="15" xfId="0" applyFont="1" applyBorder="1" applyAlignment="1">
      <alignment horizontal="center" vertical="center"/>
    </xf>
    <xf numFmtId="0" fontId="74" fillId="36" borderId="10" xfId="0" applyFont="1" applyFill="1" applyBorder="1" applyAlignment="1">
      <alignment horizontal="center" vertical="center" wrapText="1"/>
    </xf>
    <xf numFmtId="0" fontId="74" fillId="36" borderId="13" xfId="0" applyFont="1" applyFill="1" applyBorder="1" applyAlignment="1">
      <alignment horizontal="center" vertical="center" wrapText="1"/>
    </xf>
    <xf numFmtId="0" fontId="74" fillId="36" borderId="20" xfId="0" applyFont="1" applyFill="1" applyBorder="1" applyAlignment="1">
      <alignment horizontal="center" vertical="center" wrapText="1"/>
    </xf>
    <xf numFmtId="0" fontId="74" fillId="36" borderId="26" xfId="0" applyFont="1" applyFill="1" applyBorder="1" applyAlignment="1">
      <alignment horizontal="center" vertical="center" wrapText="1"/>
    </xf>
    <xf numFmtId="0" fontId="74" fillId="36" borderId="25" xfId="0" applyFont="1" applyFill="1" applyBorder="1" applyAlignment="1">
      <alignment horizontal="center" vertical="center" wrapText="1"/>
    </xf>
    <xf numFmtId="0" fontId="74" fillId="36" borderId="0" xfId="0" applyFont="1" applyFill="1" applyBorder="1" applyAlignment="1">
      <alignment horizontal="center" vertical="center" wrapText="1"/>
    </xf>
    <xf numFmtId="0" fontId="74" fillId="36" borderId="48" xfId="0" applyFont="1" applyFill="1" applyBorder="1" applyAlignment="1">
      <alignment horizontal="center" vertical="center" wrapText="1"/>
    </xf>
    <xf numFmtId="0" fontId="74" fillId="36" borderId="24" xfId="0" applyFont="1" applyFill="1" applyBorder="1" applyAlignment="1">
      <alignment horizontal="center" vertical="center" wrapText="1"/>
    </xf>
    <xf numFmtId="0" fontId="74" fillId="36" borderId="11" xfId="0" applyFont="1" applyFill="1" applyBorder="1" applyAlignment="1">
      <alignment horizontal="center" vertical="center" wrapText="1"/>
    </xf>
    <xf numFmtId="0" fontId="74" fillId="36" borderId="45" xfId="0" applyFont="1" applyFill="1" applyBorder="1" applyAlignment="1">
      <alignment horizontal="center" vertical="center" wrapText="1"/>
    </xf>
    <xf numFmtId="0" fontId="74" fillId="36" borderId="12" xfId="0" applyFont="1" applyFill="1" applyBorder="1" applyAlignment="1">
      <alignment horizontal="center" vertical="center" textRotation="90"/>
    </xf>
    <xf numFmtId="0" fontId="74" fillId="36" borderId="16" xfId="0" applyFont="1" applyFill="1" applyBorder="1" applyAlignment="1">
      <alignment horizontal="center" vertical="center" textRotation="90"/>
    </xf>
    <xf numFmtId="49" fontId="73" fillId="46" borderId="14" xfId="0" applyNumberFormat="1" applyFont="1" applyFill="1" applyBorder="1" applyAlignment="1">
      <alignment horizontal="center" vertical="center"/>
    </xf>
    <xf numFmtId="49" fontId="73" fillId="46" borderId="17" xfId="0" applyNumberFormat="1" applyFont="1" applyFill="1" applyBorder="1" applyAlignment="1">
      <alignment horizontal="center" vertical="center"/>
    </xf>
    <xf numFmtId="49" fontId="73" fillId="46" borderId="15" xfId="0" applyNumberFormat="1" applyFont="1" applyFill="1" applyBorder="1" applyAlignment="1">
      <alignment horizontal="center" vertical="center"/>
    </xf>
    <xf numFmtId="0" fontId="0" fillId="0" borderId="0" xfId="0" applyAlignment="1">
      <alignment horizontal="center" vertical="center"/>
    </xf>
    <xf numFmtId="0" fontId="73" fillId="0" borderId="17" xfId="0" applyFont="1" applyBorder="1" applyAlignment="1">
      <alignment horizontal="center" vertical="center"/>
    </xf>
    <xf numFmtId="0" fontId="73" fillId="0" borderId="12" xfId="0" applyFont="1" applyBorder="1" applyAlignment="1">
      <alignment horizontal="center" vertical="center"/>
    </xf>
    <xf numFmtId="0" fontId="73" fillId="0" borderId="44" xfId="0" applyFont="1" applyBorder="1" applyAlignment="1">
      <alignment horizontal="center" vertical="center"/>
    </xf>
    <xf numFmtId="0" fontId="73" fillId="0" borderId="16" xfId="0" applyFont="1" applyBorder="1" applyAlignment="1">
      <alignment horizontal="center" vertical="center"/>
    </xf>
    <xf numFmtId="0" fontId="73" fillId="0" borderId="12" xfId="0" applyFont="1" applyBorder="1" applyAlignment="1">
      <alignment horizontal="center" vertical="center" wrapText="1"/>
    </xf>
    <xf numFmtId="0" fontId="73" fillId="0" borderId="16" xfId="0" applyFont="1" applyBorder="1" applyAlignment="1">
      <alignment horizontal="center" vertical="center" wrapText="1"/>
    </xf>
    <xf numFmtId="0" fontId="0" fillId="33" borderId="13" xfId="0" applyFill="1" applyBorder="1" applyAlignment="1">
      <alignment horizontal="center" vertical="center"/>
    </xf>
    <xf numFmtId="0" fontId="0" fillId="33" borderId="26" xfId="0" applyFill="1" applyBorder="1" applyAlignment="1">
      <alignment horizontal="center" vertical="center"/>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6" xfId="0" applyFont="1" applyBorder="1" applyAlignment="1">
      <alignment horizontal="center" vertical="center" wrapText="1"/>
    </xf>
    <xf numFmtId="0" fontId="0" fillId="0" borderId="10" xfId="0" applyFill="1" applyBorder="1" applyAlignment="1">
      <alignment horizontal="center" vertical="center"/>
    </xf>
    <xf numFmtId="0" fontId="73" fillId="33" borderId="10" xfId="0" applyFont="1" applyFill="1" applyBorder="1" applyAlignment="1">
      <alignment horizontal="center" vertical="center"/>
    </xf>
    <xf numFmtId="0" fontId="84" fillId="0" borderId="13" xfId="0" applyFont="1" applyBorder="1" applyAlignment="1">
      <alignment horizontal="center" vertical="center"/>
    </xf>
    <xf numFmtId="0" fontId="84" fillId="0" borderId="26" xfId="0" applyFont="1" applyBorder="1" applyAlignment="1">
      <alignment horizontal="center" vertical="center"/>
    </xf>
    <xf numFmtId="0" fontId="84" fillId="0" borderId="24" xfId="0" applyFont="1" applyBorder="1" applyAlignment="1">
      <alignment horizontal="center" vertical="center"/>
    </xf>
    <xf numFmtId="0" fontId="84" fillId="0" borderId="45" xfId="0" applyFont="1" applyBorder="1" applyAlignment="1">
      <alignment horizontal="center" vertical="center"/>
    </xf>
    <xf numFmtId="0" fontId="84" fillId="0" borderId="14" xfId="0" applyFont="1" applyBorder="1" applyAlignment="1">
      <alignment horizontal="center" vertical="center"/>
    </xf>
    <xf numFmtId="0" fontId="84" fillId="0" borderId="17" xfId="0" applyFont="1" applyBorder="1" applyAlignment="1">
      <alignment horizontal="center" vertical="center"/>
    </xf>
    <xf numFmtId="0" fontId="84" fillId="0" borderId="15" xfId="0" applyFont="1" applyBorder="1" applyAlignment="1">
      <alignment horizontal="center" vertical="center"/>
    </xf>
    <xf numFmtId="0" fontId="78" fillId="0" borderId="10" xfId="0" applyFont="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17" fillId="39" borderId="14" xfId="0" applyFont="1" applyFill="1" applyBorder="1" applyAlignment="1">
      <alignment horizontal="center" vertical="center" wrapText="1"/>
    </xf>
    <xf numFmtId="0" fontId="17" fillId="39" borderId="15" xfId="0" applyFont="1" applyFill="1" applyBorder="1" applyAlignment="1">
      <alignment horizontal="center" vertical="center" wrapText="1"/>
    </xf>
    <xf numFmtId="0" fontId="0" fillId="0" borderId="10" xfId="0" applyBorder="1" applyAlignment="1">
      <alignment horizontal="center" vertical="center"/>
    </xf>
    <xf numFmtId="0" fontId="0" fillId="35" borderId="13" xfId="0" applyFill="1" applyBorder="1" applyAlignment="1">
      <alignment horizontal="center" vertical="center"/>
    </xf>
    <xf numFmtId="0" fontId="0" fillId="35" borderId="26" xfId="0" applyFill="1" applyBorder="1" applyAlignment="1">
      <alignment horizontal="center" vertical="center"/>
    </xf>
    <xf numFmtId="0" fontId="73" fillId="35" borderId="10" xfId="0" applyFont="1" applyFill="1" applyBorder="1" applyAlignment="1">
      <alignment horizontal="center" vertical="center"/>
    </xf>
    <xf numFmtId="0" fontId="73" fillId="35" borderId="14" xfId="0" applyFont="1" applyFill="1" applyBorder="1" applyAlignment="1">
      <alignment horizontal="center" vertical="center"/>
    </xf>
    <xf numFmtId="0" fontId="73" fillId="35" borderId="15" xfId="0" applyFont="1" applyFill="1" applyBorder="1" applyAlignment="1">
      <alignment horizontal="center" vertical="center"/>
    </xf>
    <xf numFmtId="0" fontId="73" fillId="35" borderId="17" xfId="0" applyFont="1" applyFill="1" applyBorder="1" applyAlignment="1">
      <alignment horizontal="center" vertical="center"/>
    </xf>
    <xf numFmtId="0" fontId="78" fillId="35" borderId="10" xfId="0" applyFont="1"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6" borderId="13" xfId="0" applyFill="1" applyBorder="1" applyAlignment="1">
      <alignment horizontal="center" vertical="center"/>
    </xf>
    <xf numFmtId="0" fontId="0" fillId="6" borderId="26" xfId="0" applyFill="1" applyBorder="1" applyAlignment="1">
      <alignment horizontal="center" vertical="center"/>
    </xf>
    <xf numFmtId="0" fontId="0" fillId="6" borderId="10" xfId="0" applyFill="1" applyBorder="1" applyAlignment="1">
      <alignment horizontal="center" vertical="center"/>
    </xf>
    <xf numFmtId="0" fontId="74" fillId="0" borderId="10" xfId="0" applyFont="1" applyBorder="1" applyAlignment="1">
      <alignment horizontal="center" vertical="center" wrapText="1"/>
    </xf>
    <xf numFmtId="0" fontId="0" fillId="6" borderId="17"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15" xfId="0" applyFill="1" applyBorder="1" applyAlignment="1">
      <alignment horizontal="center" vertical="center"/>
    </xf>
    <xf numFmtId="49" fontId="73" fillId="0" borderId="14" xfId="0" applyNumberFormat="1" applyFont="1" applyBorder="1" applyAlignment="1">
      <alignment horizontal="center" vertical="center"/>
    </xf>
    <xf numFmtId="49" fontId="73" fillId="0" borderId="17" xfId="0" applyNumberFormat="1" applyFont="1" applyBorder="1" applyAlignment="1">
      <alignment horizontal="center" vertical="center"/>
    </xf>
    <xf numFmtId="49" fontId="73" fillId="0" borderId="15" xfId="0" applyNumberFormat="1" applyFont="1" applyBorder="1" applyAlignment="1">
      <alignment horizontal="center" vertical="center"/>
    </xf>
    <xf numFmtId="0" fontId="0" fillId="34" borderId="14" xfId="0" applyFill="1" applyBorder="1" applyAlignment="1">
      <alignment horizontal="center" vertical="center"/>
    </xf>
    <xf numFmtId="0" fontId="0" fillId="34" borderId="17" xfId="0" applyFill="1" applyBorder="1" applyAlignment="1">
      <alignment horizontal="center" vertical="center"/>
    </xf>
    <xf numFmtId="0" fontId="0" fillId="34" borderId="15" xfId="0" applyFill="1" applyBorder="1" applyAlignment="1">
      <alignment horizontal="center" vertical="center"/>
    </xf>
    <xf numFmtId="0" fontId="0" fillId="6" borderId="1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73" fillId="36" borderId="10" xfId="0" applyFont="1" applyFill="1" applyBorder="1" applyAlignment="1">
      <alignment horizontal="center" vertical="center"/>
    </xf>
    <xf numFmtId="0" fontId="0" fillId="0" borderId="17" xfId="0" applyBorder="1" applyAlignment="1">
      <alignment horizontal="center" vertical="center"/>
    </xf>
    <xf numFmtId="0" fontId="0" fillId="33" borderId="17" xfId="0"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73" fillId="0" borderId="13" xfId="0" applyFont="1" applyBorder="1" applyAlignment="1">
      <alignment horizontal="center" vertical="center"/>
    </xf>
    <xf numFmtId="0" fontId="73" fillId="0" borderId="26" xfId="0" applyFont="1" applyBorder="1" applyAlignment="1">
      <alignment horizontal="center" vertical="center"/>
    </xf>
    <xf numFmtId="0" fontId="73" fillId="0" borderId="24" xfId="0" applyFont="1" applyBorder="1" applyAlignment="1">
      <alignment horizontal="center" vertical="center"/>
    </xf>
    <xf numFmtId="0" fontId="73" fillId="0" borderId="45" xfId="0" applyFont="1" applyBorder="1" applyAlignment="1">
      <alignment horizontal="center" vertical="center"/>
    </xf>
    <xf numFmtId="0" fontId="86" fillId="0" borderId="10" xfId="0" applyFont="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16" xfId="0" applyBorder="1" applyAlignment="1">
      <alignment horizontal="center" vertical="center"/>
    </xf>
    <xf numFmtId="0" fontId="87" fillId="0" borderId="14" xfId="0" applyFont="1" applyBorder="1" applyAlignment="1">
      <alignment horizontal="center" vertical="center"/>
    </xf>
    <xf numFmtId="0" fontId="87" fillId="0" borderId="17" xfId="0" applyFont="1" applyBorder="1" applyAlignment="1">
      <alignment horizontal="center" vertical="center"/>
    </xf>
    <xf numFmtId="0" fontId="87" fillId="0" borderId="15" xfId="0" applyFont="1" applyBorder="1" applyAlignment="1">
      <alignment horizontal="center" vertical="center"/>
    </xf>
    <xf numFmtId="0" fontId="74" fillId="0" borderId="14" xfId="0" applyFont="1" applyBorder="1" applyAlignment="1">
      <alignment horizontal="center" vertical="center"/>
    </xf>
    <xf numFmtId="0" fontId="74" fillId="0" borderId="17" xfId="0" applyFont="1" applyBorder="1" applyAlignment="1">
      <alignment horizontal="center" vertical="center"/>
    </xf>
    <xf numFmtId="0" fontId="74" fillId="0" borderId="15" xfId="0" applyFont="1" applyBorder="1" applyAlignment="1">
      <alignment horizontal="center" vertical="center"/>
    </xf>
    <xf numFmtId="0" fontId="88" fillId="0" borderId="10" xfId="0" applyFont="1" applyBorder="1" applyAlignment="1">
      <alignment horizontal="center" vertical="center"/>
    </xf>
    <xf numFmtId="49" fontId="13" fillId="0" borderId="14"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5"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5" xfId="0" applyFont="1" applyBorder="1" applyAlignment="1">
      <alignment horizontal="righ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3" fillId="0" borderId="15" xfId="0" applyFont="1" applyBorder="1" applyAlignment="1">
      <alignment horizontal="left" vertical="center"/>
    </xf>
    <xf numFmtId="49" fontId="14" fillId="0" borderId="12"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4" xfId="0" applyFont="1" applyBorder="1" applyAlignment="1">
      <alignment horizontal="center" vertical="center" wrapText="1"/>
    </xf>
    <xf numFmtId="0" fontId="11" fillId="7" borderId="14"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5" xfId="0" applyFont="1" applyFill="1" applyBorder="1" applyAlignment="1" quotePrefix="1">
      <alignment horizontal="center" vertical="center"/>
    </xf>
    <xf numFmtId="0" fontId="11" fillId="7" borderId="14"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5" xfId="0" applyFont="1" applyFill="1" applyBorder="1" applyAlignment="1">
      <alignment horizontal="center" vertical="center"/>
    </xf>
    <xf numFmtId="0" fontId="12" fillId="7" borderId="14"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74" fillId="0" borderId="0" xfId="0" applyFont="1" applyAlignment="1">
      <alignment horizontal="center"/>
    </xf>
    <xf numFmtId="0" fontId="73" fillId="0" borderId="10" xfId="0" applyFont="1" applyBorder="1" applyAlignment="1">
      <alignment horizontal="center" vertical="center" wrapText="1"/>
    </xf>
    <xf numFmtId="0" fontId="84" fillId="0" borderId="20" xfId="0" applyFont="1" applyBorder="1" applyAlignment="1">
      <alignment horizontal="center" vertical="center"/>
    </xf>
    <xf numFmtId="0" fontId="84" fillId="0" borderId="11" xfId="0" applyFont="1" applyBorder="1" applyAlignment="1">
      <alignment horizontal="center" vertical="center"/>
    </xf>
    <xf numFmtId="0" fontId="84" fillId="0" borderId="10" xfId="0" applyFont="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1238250</xdr:colOff>
      <xdr:row>0</xdr:row>
      <xdr:rowOff>381000</xdr:rowOff>
    </xdr:to>
    <xdr:pic>
      <xdr:nvPicPr>
        <xdr:cNvPr id="1"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1238250</xdr:colOff>
      <xdr:row>0</xdr:row>
      <xdr:rowOff>381000</xdr:rowOff>
    </xdr:to>
    <xdr:pic>
      <xdr:nvPicPr>
        <xdr:cNvPr id="2" name="Picture 13"/>
        <xdr:cNvPicPr preferRelativeResize="1">
          <a:picLocks noChangeAspect="1"/>
        </xdr:cNvPicPr>
      </xdr:nvPicPr>
      <xdr:blipFill>
        <a:blip r:embed="rId1"/>
        <a:stretch>
          <a:fillRect/>
        </a:stretch>
      </xdr:blipFill>
      <xdr:spPr>
        <a:xfrm>
          <a:off x="209550" y="9525"/>
          <a:ext cx="1314450" cy="37147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1238250</xdr:colOff>
      <xdr:row>0</xdr:row>
      <xdr:rowOff>381000</xdr:rowOff>
    </xdr:to>
    <xdr:pic>
      <xdr:nvPicPr>
        <xdr:cNvPr id="3"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1238250</xdr:colOff>
      <xdr:row>1</xdr:row>
      <xdr:rowOff>342900</xdr:rowOff>
    </xdr:to>
    <xdr:pic>
      <xdr:nvPicPr>
        <xdr:cNvPr id="4" name="Picture 13"/>
        <xdr:cNvPicPr preferRelativeResize="1">
          <a:picLocks noChangeAspect="1"/>
        </xdr:cNvPicPr>
      </xdr:nvPicPr>
      <xdr:blipFill>
        <a:blip r:embed="rId1"/>
        <a:stretch>
          <a:fillRect/>
        </a:stretch>
      </xdr:blipFill>
      <xdr:spPr>
        <a:xfrm>
          <a:off x="209550" y="28575"/>
          <a:ext cx="13144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13</xdr:col>
      <xdr:colOff>0</xdr:colOff>
      <xdr:row>0</xdr:row>
      <xdr:rowOff>295275</xdr:rowOff>
    </xdr:from>
    <xdr:to>
      <xdr:col>13</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325100" y="295275"/>
          <a:ext cx="57150" cy="47625"/>
        </a:xfrm>
        <a:prstGeom prst="rect">
          <a:avLst/>
        </a:prstGeom>
        <a:noFill/>
        <a:ln w="9525" cmpd="sng">
          <a:noFill/>
        </a:ln>
      </xdr:spPr>
    </xdr:pic>
    <xdr:clientData/>
  </xdr:twoCellAnchor>
  <xdr:twoCellAnchor editAs="oneCell">
    <xdr:from>
      <xdr:col>13</xdr:col>
      <xdr:colOff>0</xdr:colOff>
      <xdr:row>0</xdr:row>
      <xdr:rowOff>409575</xdr:rowOff>
    </xdr:from>
    <xdr:to>
      <xdr:col>13</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325100" y="409575"/>
          <a:ext cx="66675" cy="47625"/>
        </a:xfrm>
        <a:prstGeom prst="rect">
          <a:avLst/>
        </a:prstGeom>
        <a:noFill/>
        <a:ln w="9525" cmpd="sng">
          <a:noFill/>
        </a:ln>
      </xdr:spPr>
    </xdr:pic>
    <xdr:clientData/>
  </xdr:twoCellAnchor>
  <xdr:twoCellAnchor editAs="oneCell">
    <xdr:from>
      <xdr:col>13</xdr:col>
      <xdr:colOff>0</xdr:colOff>
      <xdr:row>0</xdr:row>
      <xdr:rowOff>447675</xdr:rowOff>
    </xdr:from>
    <xdr:to>
      <xdr:col>13</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32510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336" customWidth="1"/>
  </cols>
  <sheetData>
    <row r="1" ht="26.25">
      <c r="A1" s="337" t="s">
        <v>401</v>
      </c>
    </row>
    <row r="5" ht="18.75">
      <c r="A5" s="344" t="s">
        <v>395</v>
      </c>
    </row>
    <row r="6" ht="18.75">
      <c r="A6" s="344"/>
    </row>
    <row r="7" ht="56.25">
      <c r="A7" s="344" t="s">
        <v>397</v>
      </c>
    </row>
    <row r="8" ht="18.75">
      <c r="A8" s="344"/>
    </row>
    <row r="9" ht="18.75">
      <c r="A9" s="344" t="s">
        <v>396</v>
      </c>
    </row>
    <row r="10" ht="18.75">
      <c r="A10" s="344"/>
    </row>
    <row r="11" ht="37.5">
      <c r="A11" s="344" t="s">
        <v>403</v>
      </c>
    </row>
    <row r="12" ht="18.75">
      <c r="A12" s="344"/>
    </row>
    <row r="13" ht="56.25">
      <c r="A13" s="344" t="s">
        <v>399</v>
      </c>
    </row>
    <row r="14" ht="18.75">
      <c r="A14" s="344"/>
    </row>
    <row r="15" ht="56.25">
      <c r="A15" s="344" t="s">
        <v>398</v>
      </c>
    </row>
    <row r="16" ht="18.75">
      <c r="A16" s="344"/>
    </row>
    <row r="17" ht="75">
      <c r="A17" s="344" t="s">
        <v>402</v>
      </c>
    </row>
    <row r="18" ht="18.75">
      <c r="A18" s="344"/>
    </row>
    <row r="19" ht="18.75">
      <c r="A19" s="344" t="s">
        <v>400</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2" customWidth="1"/>
    <col min="2" max="3" width="18.57421875" style="1" customWidth="1"/>
    <col min="4" max="5" width="8.28125" style="1" customWidth="1"/>
    <col min="6" max="6" width="8.28125" style="67" customWidth="1"/>
    <col min="7" max="7" width="18.57421875" style="1" customWidth="1"/>
    <col min="8" max="8" width="15.7109375" style="1" customWidth="1"/>
    <col min="9" max="11" width="14.28125" style="1" customWidth="1"/>
  </cols>
  <sheetData>
    <row r="1" spans="1:11" s="11" customFormat="1" ht="37.5" customHeight="1">
      <c r="A1" s="631"/>
      <c r="B1" s="632"/>
      <c r="C1" s="635" t="s">
        <v>14</v>
      </c>
      <c r="D1" s="636"/>
      <c r="E1" s="636"/>
      <c r="F1" s="636"/>
      <c r="G1" s="636"/>
      <c r="H1" s="636"/>
      <c r="I1" s="636"/>
      <c r="J1" s="636"/>
      <c r="K1" s="637"/>
    </row>
    <row r="2" spans="1:11" ht="37.5" customHeight="1">
      <c r="A2" s="633"/>
      <c r="B2" s="634"/>
      <c r="C2" s="654" t="s">
        <v>337</v>
      </c>
      <c r="D2" s="654"/>
      <c r="E2" s="654"/>
      <c r="F2" s="92" t="s">
        <v>228</v>
      </c>
      <c r="G2" s="92" t="s">
        <v>121</v>
      </c>
      <c r="H2" s="92" t="s">
        <v>313</v>
      </c>
      <c r="I2" s="638" t="s">
        <v>317</v>
      </c>
      <c r="J2" s="638"/>
      <c r="K2" s="638"/>
    </row>
    <row r="3" spans="1:11" ht="15.75">
      <c r="A3" s="650" t="s">
        <v>319</v>
      </c>
      <c r="B3" s="650"/>
      <c r="C3" s="169" t="s">
        <v>7</v>
      </c>
      <c r="D3" s="651" t="s">
        <v>28</v>
      </c>
      <c r="E3" s="652"/>
      <c r="F3" s="169" t="s">
        <v>314</v>
      </c>
      <c r="G3" s="169" t="s">
        <v>312</v>
      </c>
      <c r="H3" s="169">
        <v>2017</v>
      </c>
      <c r="I3" s="651" t="s">
        <v>316</v>
      </c>
      <c r="J3" s="653"/>
      <c r="K3" s="652"/>
    </row>
    <row r="4" spans="1:11" s="29" customFormat="1" ht="31.5">
      <c r="A4" s="27"/>
      <c r="B4" s="28" t="s">
        <v>0</v>
      </c>
      <c r="C4" s="28" t="s">
        <v>1</v>
      </c>
      <c r="D4" s="28" t="s">
        <v>2</v>
      </c>
      <c r="E4" s="28" t="s">
        <v>3</v>
      </c>
      <c r="F4" s="28" t="s">
        <v>270</v>
      </c>
      <c r="G4" s="28" t="s">
        <v>123</v>
      </c>
      <c r="H4" s="28" t="s">
        <v>122</v>
      </c>
      <c r="I4" s="163" t="s">
        <v>11</v>
      </c>
      <c r="J4" s="627" t="s">
        <v>12</v>
      </c>
      <c r="K4" s="628"/>
    </row>
    <row r="5" spans="1:11" ht="22.5" customHeight="1">
      <c r="A5" s="20">
        <v>1</v>
      </c>
      <c r="B5" s="238"/>
      <c r="C5" s="239"/>
      <c r="D5" s="240"/>
      <c r="E5" s="241"/>
      <c r="F5" s="225"/>
      <c r="G5" s="55"/>
      <c r="H5" s="55"/>
      <c r="I5" s="55"/>
      <c r="J5" s="648"/>
      <c r="K5" s="649"/>
    </row>
    <row r="6" spans="1:11" ht="22.5" customHeight="1">
      <c r="A6" s="20">
        <v>2</v>
      </c>
      <c r="B6" s="217"/>
      <c r="C6" s="218"/>
      <c r="D6" s="219"/>
      <c r="E6" s="220"/>
      <c r="F6" s="93"/>
      <c r="G6" s="19"/>
      <c r="H6" s="6"/>
      <c r="I6" s="19"/>
      <c r="J6" s="643"/>
      <c r="K6" s="644"/>
    </row>
    <row r="7" spans="1:11" ht="22.5" customHeight="1">
      <c r="A7" s="20">
        <v>3</v>
      </c>
      <c r="B7" s="205"/>
      <c r="C7" s="206"/>
      <c r="D7" s="207"/>
      <c r="E7" s="208"/>
      <c r="F7" s="225"/>
      <c r="G7" s="55"/>
      <c r="H7" s="55"/>
      <c r="I7" s="55"/>
      <c r="J7" s="648"/>
      <c r="K7" s="649"/>
    </row>
    <row r="8" spans="1:11" ht="22.5" customHeight="1">
      <c r="A8" s="20">
        <v>4</v>
      </c>
      <c r="B8" s="221"/>
      <c r="C8" s="222"/>
      <c r="D8" s="223"/>
      <c r="E8" s="224"/>
      <c r="F8" s="93"/>
      <c r="G8" s="19"/>
      <c r="H8" s="6"/>
      <c r="I8" s="19"/>
      <c r="J8" s="643"/>
      <c r="K8" s="644"/>
    </row>
    <row r="9" spans="1:11" ht="22.5" customHeight="1">
      <c r="A9" s="20">
        <v>5</v>
      </c>
      <c r="B9" s="209"/>
      <c r="C9" s="210"/>
      <c r="D9" s="211"/>
      <c r="E9" s="212"/>
      <c r="F9" s="225"/>
      <c r="G9" s="55"/>
      <c r="H9" s="55"/>
      <c r="I9" s="55"/>
      <c r="J9" s="648"/>
      <c r="K9" s="649"/>
    </row>
    <row r="10" spans="1:11" ht="22.5" customHeight="1">
      <c r="A10" s="20">
        <v>6</v>
      </c>
      <c r="B10" s="6"/>
      <c r="C10" s="6"/>
      <c r="D10" s="19"/>
      <c r="E10" s="19"/>
      <c r="F10" s="93"/>
      <c r="G10" s="19"/>
      <c r="H10" s="6"/>
      <c r="I10" s="19"/>
      <c r="J10" s="643"/>
      <c r="K10" s="644"/>
    </row>
    <row r="11" spans="1:11" ht="22.5" customHeight="1">
      <c r="A11" s="20">
        <v>7</v>
      </c>
      <c r="B11" s="55"/>
      <c r="C11" s="55"/>
      <c r="D11" s="55"/>
      <c r="E11" s="55"/>
      <c r="F11" s="225"/>
      <c r="G11" s="55"/>
      <c r="H11" s="55"/>
      <c r="I11" s="55"/>
      <c r="J11" s="648"/>
      <c r="K11" s="649"/>
    </row>
    <row r="12" spans="1:11" ht="22.5" customHeight="1">
      <c r="A12" s="20">
        <v>8</v>
      </c>
      <c r="B12" s="6"/>
      <c r="C12" s="6"/>
      <c r="D12" s="19"/>
      <c r="E12" s="19"/>
      <c r="F12" s="93"/>
      <c r="G12" s="19"/>
      <c r="H12" s="6"/>
      <c r="I12" s="19"/>
      <c r="J12" s="643"/>
      <c r="K12" s="644"/>
    </row>
    <row r="13" spans="1:11" ht="22.5" customHeight="1">
      <c r="A13" s="20">
        <v>9</v>
      </c>
      <c r="B13" s="55"/>
      <c r="C13" s="55"/>
      <c r="D13" s="55"/>
      <c r="E13" s="55"/>
      <c r="F13" s="225"/>
      <c r="G13" s="55"/>
      <c r="H13" s="55"/>
      <c r="I13" s="55"/>
      <c r="J13" s="648"/>
      <c r="K13" s="649"/>
    </row>
    <row r="14" spans="1:11" ht="22.5" customHeight="1">
      <c r="A14" s="20">
        <v>10</v>
      </c>
      <c r="B14" s="6"/>
      <c r="C14" s="6"/>
      <c r="D14" s="19"/>
      <c r="E14" s="19"/>
      <c r="F14" s="93"/>
      <c r="G14" s="19"/>
      <c r="H14" s="6"/>
      <c r="I14" s="19"/>
      <c r="J14" s="643"/>
      <c r="K14" s="644"/>
    </row>
    <row r="15" spans="1:11" ht="22.5" customHeight="1">
      <c r="A15" s="20">
        <v>11</v>
      </c>
      <c r="B15" s="55"/>
      <c r="C15" s="55"/>
      <c r="D15" s="55"/>
      <c r="E15" s="55"/>
      <c r="F15" s="225"/>
      <c r="G15" s="55"/>
      <c r="H15" s="55"/>
      <c r="I15" s="55"/>
      <c r="J15" s="648"/>
      <c r="K15" s="649"/>
    </row>
    <row r="16" spans="1:11" ht="22.5" customHeight="1">
      <c r="A16" s="20">
        <v>12</v>
      </c>
      <c r="B16" s="6"/>
      <c r="C16" s="6"/>
      <c r="D16" s="19"/>
      <c r="E16" s="19"/>
      <c r="F16" s="93"/>
      <c r="G16" s="19"/>
      <c r="H16" s="6"/>
      <c r="I16" s="19"/>
      <c r="J16" s="643"/>
      <c r="K16" s="644"/>
    </row>
    <row r="17" spans="1:11" ht="22.5" customHeight="1">
      <c r="A17" s="20">
        <v>13</v>
      </c>
      <c r="B17" s="55"/>
      <c r="C17" s="55"/>
      <c r="D17" s="55"/>
      <c r="E17" s="55"/>
      <c r="F17" s="225"/>
      <c r="G17" s="55"/>
      <c r="H17" s="55"/>
      <c r="I17" s="55"/>
      <c r="J17" s="648"/>
      <c r="K17" s="649"/>
    </row>
    <row r="18" spans="1:11" ht="22.5" customHeight="1">
      <c r="A18" s="20">
        <v>14</v>
      </c>
      <c r="B18" s="6"/>
      <c r="C18" s="6"/>
      <c r="D18" s="19"/>
      <c r="E18" s="19"/>
      <c r="F18" s="93"/>
      <c r="G18" s="19"/>
      <c r="H18" s="6"/>
      <c r="I18" s="19"/>
      <c r="J18" s="643"/>
      <c r="K18" s="644"/>
    </row>
    <row r="19" spans="1:11" ht="22.5" customHeight="1">
      <c r="A19" s="20">
        <v>15</v>
      </c>
      <c r="B19" s="55"/>
      <c r="C19" s="55"/>
      <c r="D19" s="55"/>
      <c r="E19" s="55"/>
      <c r="F19" s="225"/>
      <c r="G19" s="55"/>
      <c r="H19" s="55"/>
      <c r="I19" s="55"/>
      <c r="J19" s="648"/>
      <c r="K19" s="649"/>
    </row>
    <row r="20" spans="1:11" ht="22.5" customHeight="1">
      <c r="A20" s="20">
        <v>16</v>
      </c>
      <c r="B20" s="119"/>
      <c r="C20" s="120"/>
      <c r="D20" s="121"/>
      <c r="E20" s="122"/>
      <c r="F20" s="14"/>
      <c r="G20" s="19"/>
      <c r="H20" s="6"/>
      <c r="I20" s="19"/>
      <c r="J20" s="643"/>
      <c r="K20" s="644"/>
    </row>
    <row r="21" spans="1:11" ht="22.5" customHeight="1">
      <c r="A21" s="20">
        <v>17</v>
      </c>
      <c r="B21" s="226"/>
      <c r="C21" s="226"/>
      <c r="D21" s="211"/>
      <c r="E21" s="212"/>
      <c r="F21" s="225"/>
      <c r="G21" s="55"/>
      <c r="H21" s="55"/>
      <c r="I21" s="55"/>
      <c r="J21" s="648"/>
      <c r="K21" s="649"/>
    </row>
    <row r="22" spans="1:11" ht="22.5" customHeight="1">
      <c r="A22" s="20">
        <v>18</v>
      </c>
      <c r="B22" s="82"/>
      <c r="C22" s="83"/>
      <c r="D22" s="84"/>
      <c r="E22" s="85"/>
      <c r="F22" s="93"/>
      <c r="G22" s="19"/>
      <c r="H22" s="6"/>
      <c r="I22" s="19"/>
      <c r="J22" s="643"/>
      <c r="K22" s="644"/>
    </row>
    <row r="23" spans="1:11" ht="22.5" customHeight="1">
      <c r="A23" s="20">
        <v>19</v>
      </c>
      <c r="B23" s="227"/>
      <c r="C23" s="226"/>
      <c r="D23" s="211"/>
      <c r="E23" s="212"/>
      <c r="F23" s="225"/>
      <c r="G23" s="55"/>
      <c r="H23" s="55"/>
      <c r="I23" s="55"/>
      <c r="J23" s="648"/>
      <c r="K23" s="649"/>
    </row>
    <row r="24" spans="1:11" ht="22.5" customHeight="1">
      <c r="A24" s="20">
        <v>20</v>
      </c>
      <c r="B24" s="82"/>
      <c r="C24" s="83"/>
      <c r="D24" s="84"/>
      <c r="E24" s="85"/>
      <c r="F24" s="93"/>
      <c r="G24" s="19"/>
      <c r="H24" s="6"/>
      <c r="I24" s="19"/>
      <c r="J24" s="647"/>
      <c r="K24" s="647"/>
    </row>
  </sheetData>
  <sheetProtection/>
  <mergeCells count="28">
    <mergeCell ref="J6:K6"/>
    <mergeCell ref="J7:K7"/>
    <mergeCell ref="C1:K1"/>
    <mergeCell ref="A3:B3"/>
    <mergeCell ref="J4:K4"/>
    <mergeCell ref="J5:K5"/>
    <mergeCell ref="I2:K2"/>
    <mergeCell ref="A1:B2"/>
    <mergeCell ref="D3:E3"/>
    <mergeCell ref="I3:K3"/>
    <mergeCell ref="C2:E2"/>
    <mergeCell ref="J12:K12"/>
    <mergeCell ref="J13:K13"/>
    <mergeCell ref="J10:K10"/>
    <mergeCell ref="J11:K11"/>
    <mergeCell ref="J8:K8"/>
    <mergeCell ref="J9:K9"/>
    <mergeCell ref="J18:K18"/>
    <mergeCell ref="J19:K19"/>
    <mergeCell ref="J16:K16"/>
    <mergeCell ref="J17:K17"/>
    <mergeCell ref="J14:K14"/>
    <mergeCell ref="J15:K15"/>
    <mergeCell ref="J24:K24"/>
    <mergeCell ref="J22:K22"/>
    <mergeCell ref="J23:K23"/>
    <mergeCell ref="J20:K20"/>
    <mergeCell ref="J21:K21"/>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2" customWidth="1"/>
    <col min="2" max="3" width="18.57421875" style="1" customWidth="1"/>
    <col min="4" max="5" width="8.28125" style="1" customWidth="1"/>
    <col min="6" max="6" width="8.28125" style="67" customWidth="1"/>
    <col min="7" max="7" width="18.57421875" style="1" customWidth="1"/>
    <col min="8" max="8" width="15.7109375" style="1" customWidth="1"/>
    <col min="9" max="9" width="9.28125" style="1" customWidth="1"/>
    <col min="10" max="10" width="5.00390625" style="67" customWidth="1"/>
    <col min="11" max="12" width="14.28125" style="1" customWidth="1"/>
  </cols>
  <sheetData>
    <row r="1" spans="1:12" s="11" customFormat="1" ht="33.75" customHeight="1">
      <c r="A1" s="631"/>
      <c r="B1" s="632"/>
      <c r="C1" s="635" t="s">
        <v>14</v>
      </c>
      <c r="D1" s="636"/>
      <c r="E1" s="636"/>
      <c r="F1" s="636"/>
      <c r="G1" s="636"/>
      <c r="H1" s="636"/>
      <c r="I1" s="636"/>
      <c r="J1" s="636"/>
      <c r="K1" s="636"/>
      <c r="L1" s="637"/>
    </row>
    <row r="2" spans="1:12" ht="33.75" customHeight="1">
      <c r="A2" s="633"/>
      <c r="B2" s="634"/>
      <c r="C2" s="638" t="s">
        <v>271</v>
      </c>
      <c r="D2" s="638"/>
      <c r="E2" s="638"/>
      <c r="F2" s="92" t="s">
        <v>228</v>
      </c>
      <c r="G2" s="92" t="s">
        <v>121</v>
      </c>
      <c r="H2" s="92" t="s">
        <v>229</v>
      </c>
      <c r="I2" s="638" t="s">
        <v>231</v>
      </c>
      <c r="J2" s="638"/>
      <c r="K2" s="638"/>
      <c r="L2" s="638"/>
    </row>
    <row r="3" spans="1:12" ht="15.75">
      <c r="A3" s="630" t="s">
        <v>268</v>
      </c>
      <c r="B3" s="630"/>
      <c r="C3" s="91" t="s">
        <v>272</v>
      </c>
      <c r="D3" s="599" t="s">
        <v>28</v>
      </c>
      <c r="E3" s="600"/>
      <c r="F3" s="91">
        <v>8</v>
      </c>
      <c r="G3" s="91" t="s">
        <v>230</v>
      </c>
      <c r="H3" s="91">
        <v>2017</v>
      </c>
      <c r="I3" s="599" t="s">
        <v>269</v>
      </c>
      <c r="J3" s="617"/>
      <c r="K3" s="617"/>
      <c r="L3" s="600"/>
    </row>
    <row r="4" spans="1:12" ht="31.5">
      <c r="A4" s="27"/>
      <c r="B4" s="28" t="s">
        <v>0</v>
      </c>
      <c r="C4" s="28" t="s">
        <v>1</v>
      </c>
      <c r="D4" s="28" t="s">
        <v>2</v>
      </c>
      <c r="E4" s="28" t="s">
        <v>3</v>
      </c>
      <c r="F4" s="28" t="s">
        <v>270</v>
      </c>
      <c r="G4" s="28" t="s">
        <v>123</v>
      </c>
      <c r="H4" s="28" t="s">
        <v>122</v>
      </c>
      <c r="I4" s="625" t="s">
        <v>11</v>
      </c>
      <c r="J4" s="626"/>
      <c r="K4" s="627" t="s">
        <v>12</v>
      </c>
      <c r="L4" s="628"/>
    </row>
    <row r="5" spans="1:12" ht="21" customHeight="1">
      <c r="A5" s="39">
        <v>1</v>
      </c>
      <c r="B5" s="117" t="s">
        <v>255</v>
      </c>
      <c r="C5" s="97" t="s">
        <v>256</v>
      </c>
      <c r="D5" s="102" t="str">
        <f>'[2]1er crit.10m'!$K$4</f>
        <v>002</v>
      </c>
      <c r="E5" s="97" t="s">
        <v>254</v>
      </c>
      <c r="F5" s="72" t="s">
        <v>308</v>
      </c>
      <c r="G5" s="42"/>
      <c r="H5" s="42"/>
      <c r="I5" s="42"/>
      <c r="J5" s="69"/>
      <c r="K5" s="659"/>
      <c r="L5" s="660"/>
    </row>
    <row r="6" spans="1:12" ht="21" customHeight="1">
      <c r="A6" s="39">
        <v>2</v>
      </c>
      <c r="B6" s="157" t="s">
        <v>300</v>
      </c>
      <c r="C6" s="90" t="s">
        <v>265</v>
      </c>
      <c r="D6" s="103" t="s">
        <v>301</v>
      </c>
      <c r="E6" s="90" t="s">
        <v>243</v>
      </c>
      <c r="F6" s="73" t="s">
        <v>308</v>
      </c>
      <c r="G6" s="66"/>
      <c r="H6" s="14"/>
      <c r="I6" s="38"/>
      <c r="J6" s="70"/>
      <c r="K6" s="643"/>
      <c r="L6" s="644"/>
    </row>
    <row r="7" spans="1:12" ht="21" customHeight="1">
      <c r="A7" s="39">
        <v>3</v>
      </c>
      <c r="B7" s="94" t="s">
        <v>245</v>
      </c>
      <c r="C7" s="95" t="s">
        <v>246</v>
      </c>
      <c r="D7" s="96" t="s">
        <v>233</v>
      </c>
      <c r="E7" s="95" t="s">
        <v>242</v>
      </c>
      <c r="F7" s="72" t="s">
        <v>308</v>
      </c>
      <c r="G7" s="42"/>
      <c r="H7" s="42"/>
      <c r="I7" s="42"/>
      <c r="J7" s="69"/>
      <c r="K7" s="659"/>
      <c r="L7" s="660"/>
    </row>
    <row r="8" spans="1:12" ht="21" customHeight="1">
      <c r="A8" s="39">
        <v>4</v>
      </c>
      <c r="B8" s="90" t="s">
        <v>85</v>
      </c>
      <c r="C8" s="90" t="s">
        <v>282</v>
      </c>
      <c r="D8" s="103" t="s">
        <v>299</v>
      </c>
      <c r="E8" s="90" t="s">
        <v>253</v>
      </c>
      <c r="F8" s="14" t="s">
        <v>308</v>
      </c>
      <c r="G8" s="38"/>
      <c r="H8" s="38"/>
      <c r="I8" s="38"/>
      <c r="J8" s="70"/>
      <c r="K8" s="643"/>
      <c r="L8" s="644"/>
    </row>
    <row r="9" spans="1:12" ht="21" customHeight="1">
      <c r="A9" s="39">
        <v>5</v>
      </c>
      <c r="B9" s="154" t="s">
        <v>278</v>
      </c>
      <c r="C9" s="155" t="s">
        <v>279</v>
      </c>
      <c r="D9" s="156" t="s">
        <v>275</v>
      </c>
      <c r="E9" s="155"/>
      <c r="F9" s="72" t="s">
        <v>308</v>
      </c>
      <c r="G9" s="42"/>
      <c r="H9" s="42"/>
      <c r="I9" s="42"/>
      <c r="J9" s="69"/>
      <c r="K9" s="659"/>
      <c r="L9" s="660"/>
    </row>
    <row r="10" spans="1:12" ht="21" customHeight="1">
      <c r="A10" s="39">
        <v>6</v>
      </c>
      <c r="B10" s="158" t="s">
        <v>276</v>
      </c>
      <c r="C10" s="112" t="s">
        <v>277</v>
      </c>
      <c r="D10" s="113" t="s">
        <v>275</v>
      </c>
      <c r="E10" s="112" t="s">
        <v>251</v>
      </c>
      <c r="F10" s="71" t="s">
        <v>308</v>
      </c>
      <c r="G10" s="38"/>
      <c r="H10" s="38"/>
      <c r="I10" s="38"/>
      <c r="J10" s="70"/>
      <c r="K10" s="643"/>
      <c r="L10" s="644"/>
    </row>
    <row r="11" spans="1:12" ht="21" customHeight="1">
      <c r="A11" s="39">
        <v>7</v>
      </c>
      <c r="B11" s="117" t="s">
        <v>303</v>
      </c>
      <c r="C11" s="97" t="s">
        <v>304</v>
      </c>
      <c r="D11" s="102" t="s">
        <v>305</v>
      </c>
      <c r="E11" s="97" t="s">
        <v>247</v>
      </c>
      <c r="F11" s="72" t="s">
        <v>308</v>
      </c>
      <c r="G11" s="42"/>
      <c r="H11" s="42"/>
      <c r="I11" s="42"/>
      <c r="J11" s="69"/>
      <c r="K11" s="659"/>
      <c r="L11" s="660"/>
    </row>
    <row r="12" spans="1:12" ht="21" customHeight="1">
      <c r="A12" s="39">
        <v>8</v>
      </c>
      <c r="B12" s="157" t="s">
        <v>266</v>
      </c>
      <c r="C12" s="90" t="s">
        <v>267</v>
      </c>
      <c r="D12" s="103" t="str">
        <f>'[3]1er crit.10m'!$K$4</f>
        <v>170</v>
      </c>
      <c r="E12" s="90" t="s">
        <v>244</v>
      </c>
      <c r="F12" s="71" t="s">
        <v>308</v>
      </c>
      <c r="G12" s="38"/>
      <c r="H12" s="38"/>
      <c r="I12" s="38"/>
      <c r="J12" s="70"/>
      <c r="K12" s="643"/>
      <c r="L12" s="644"/>
    </row>
    <row r="13" spans="1:12" ht="21" customHeight="1">
      <c r="A13" s="39">
        <v>9</v>
      </c>
      <c r="B13" s="117" t="s">
        <v>287</v>
      </c>
      <c r="C13" s="117" t="s">
        <v>288</v>
      </c>
      <c r="D13" s="117">
        <v>274</v>
      </c>
      <c r="E13" s="117" t="s">
        <v>247</v>
      </c>
      <c r="F13" s="72" t="s">
        <v>308</v>
      </c>
      <c r="G13" s="42"/>
      <c r="H13" s="42"/>
      <c r="I13" s="42"/>
      <c r="J13" s="69"/>
      <c r="K13" s="659"/>
      <c r="L13" s="660"/>
    </row>
    <row r="14" spans="1:12" ht="21" customHeight="1">
      <c r="A14" s="39">
        <v>10</v>
      </c>
      <c r="B14" s="157" t="s">
        <v>289</v>
      </c>
      <c r="C14" s="157" t="s">
        <v>175</v>
      </c>
      <c r="D14" s="157">
        <v>274</v>
      </c>
      <c r="E14" s="157" t="s">
        <v>254</v>
      </c>
      <c r="F14" s="71" t="s">
        <v>308</v>
      </c>
      <c r="G14" s="38"/>
      <c r="H14" s="38"/>
      <c r="I14" s="38"/>
      <c r="J14" s="70"/>
      <c r="K14" s="643"/>
      <c r="L14" s="644"/>
    </row>
    <row r="15" spans="1:12" ht="21" customHeight="1">
      <c r="A15" s="39">
        <v>11</v>
      </c>
      <c r="B15" s="117" t="s">
        <v>260</v>
      </c>
      <c r="C15" s="97" t="s">
        <v>261</v>
      </c>
      <c r="D15" s="102" t="str">
        <f>'[4]1er crit.10m'!$K$4</f>
        <v>276</v>
      </c>
      <c r="E15" s="97" t="s">
        <v>254</v>
      </c>
      <c r="F15" s="72" t="s">
        <v>308</v>
      </c>
      <c r="G15" s="42"/>
      <c r="H15" s="42"/>
      <c r="I15" s="42"/>
      <c r="J15" s="69"/>
      <c r="K15" s="659"/>
      <c r="L15" s="660"/>
    </row>
    <row r="16" spans="1:12" ht="21" customHeight="1">
      <c r="A16" s="39">
        <v>12</v>
      </c>
      <c r="B16" s="157" t="s">
        <v>262</v>
      </c>
      <c r="C16" s="90" t="s">
        <v>263</v>
      </c>
      <c r="D16" s="103" t="str">
        <f>'[4]1er crit.10m'!$K$4</f>
        <v>276</v>
      </c>
      <c r="E16" s="90" t="s">
        <v>264</v>
      </c>
      <c r="F16" s="71" t="s">
        <v>308</v>
      </c>
      <c r="G16" s="38"/>
      <c r="H16" s="38"/>
      <c r="I16" s="38"/>
      <c r="J16" s="70"/>
      <c r="K16" s="643"/>
      <c r="L16" s="644"/>
    </row>
    <row r="17" spans="1:12" ht="21" customHeight="1">
      <c r="A17" s="39">
        <v>13</v>
      </c>
      <c r="B17" s="117" t="s">
        <v>257</v>
      </c>
      <c r="C17" s="97" t="s">
        <v>258</v>
      </c>
      <c r="D17" s="102" t="str">
        <f>'[4]1er crit.10m'!$K$4</f>
        <v>276</v>
      </c>
      <c r="E17" s="97" t="s">
        <v>251</v>
      </c>
      <c r="F17" s="72" t="s">
        <v>308</v>
      </c>
      <c r="G17" s="42"/>
      <c r="H17" s="42"/>
      <c r="I17" s="42"/>
      <c r="J17" s="69"/>
      <c r="K17" s="659"/>
      <c r="L17" s="660"/>
    </row>
    <row r="18" spans="1:12" ht="21" customHeight="1">
      <c r="A18" s="39">
        <v>14</v>
      </c>
      <c r="B18" s="82" t="s">
        <v>142</v>
      </c>
      <c r="C18" s="83" t="s">
        <v>294</v>
      </c>
      <c r="D18" s="84" t="str">
        <f>'[5]1er crit.10m'!$K$4</f>
        <v>274</v>
      </c>
      <c r="E18" s="85" t="s">
        <v>259</v>
      </c>
      <c r="F18" s="71" t="s">
        <v>243</v>
      </c>
      <c r="G18" s="38"/>
      <c r="H18" s="38"/>
      <c r="I18" s="38"/>
      <c r="J18" s="70"/>
      <c r="K18" s="643"/>
      <c r="L18" s="644"/>
    </row>
    <row r="19" spans="1:12" ht="21" customHeight="1">
      <c r="A19" s="39">
        <v>15</v>
      </c>
      <c r="B19" s="98" t="s">
        <v>292</v>
      </c>
      <c r="C19" s="99" t="s">
        <v>293</v>
      </c>
      <c r="D19" s="100" t="str">
        <f>'[5]1er crit.10m'!$K$4</f>
        <v>274</v>
      </c>
      <c r="E19" s="101" t="s">
        <v>253</v>
      </c>
      <c r="F19" s="72" t="s">
        <v>243</v>
      </c>
      <c r="G19" s="42"/>
      <c r="H19" s="42"/>
      <c r="I19" s="42"/>
      <c r="J19" s="69"/>
      <c r="K19" s="659"/>
      <c r="L19" s="660"/>
    </row>
    <row r="20" spans="1:12" ht="21" customHeight="1">
      <c r="A20" s="39">
        <v>16</v>
      </c>
      <c r="B20" s="82" t="s">
        <v>297</v>
      </c>
      <c r="C20" s="83" t="s">
        <v>298</v>
      </c>
      <c r="D20" s="84" t="s">
        <v>296</v>
      </c>
      <c r="E20" s="85" t="s">
        <v>247</v>
      </c>
      <c r="F20" s="71" t="s">
        <v>243</v>
      </c>
      <c r="G20" s="38"/>
      <c r="H20" s="38"/>
      <c r="I20" s="38"/>
      <c r="J20" s="70"/>
      <c r="K20" s="643"/>
      <c r="L20" s="644"/>
    </row>
    <row r="21" spans="1:12" ht="21" customHeight="1">
      <c r="A21" s="39">
        <v>17</v>
      </c>
      <c r="B21" s="154" t="s">
        <v>291</v>
      </c>
      <c r="C21" s="155" t="s">
        <v>306</v>
      </c>
      <c r="D21" s="156" t="s">
        <v>275</v>
      </c>
      <c r="E21" s="155" t="s">
        <v>242</v>
      </c>
      <c r="F21" s="72" t="s">
        <v>243</v>
      </c>
      <c r="G21" s="42"/>
      <c r="H21" s="42"/>
      <c r="I21" s="42"/>
      <c r="J21" s="69"/>
      <c r="K21" s="659"/>
      <c r="L21" s="660"/>
    </row>
    <row r="22" spans="1:12" ht="21" customHeight="1">
      <c r="A22" s="39">
        <v>18</v>
      </c>
      <c r="B22" s="112" t="s">
        <v>278</v>
      </c>
      <c r="C22" s="112" t="s">
        <v>280</v>
      </c>
      <c r="D22" s="113" t="s">
        <v>275</v>
      </c>
      <c r="E22" s="112" t="s">
        <v>251</v>
      </c>
      <c r="F22" s="71" t="s">
        <v>243</v>
      </c>
      <c r="G22" s="38"/>
      <c r="H22" s="38"/>
      <c r="I22" s="38"/>
      <c r="J22" s="70"/>
      <c r="K22" s="643"/>
      <c r="L22" s="644"/>
    </row>
    <row r="23" spans="1:12" ht="21" customHeight="1">
      <c r="A23" s="39">
        <v>19</v>
      </c>
      <c r="B23" s="95" t="s">
        <v>240</v>
      </c>
      <c r="C23" s="95" t="s">
        <v>241</v>
      </c>
      <c r="D23" s="96" t="s">
        <v>233</v>
      </c>
      <c r="E23" s="95" t="s">
        <v>242</v>
      </c>
      <c r="F23" s="72" t="s">
        <v>243</v>
      </c>
      <c r="G23" s="42"/>
      <c r="H23" s="42"/>
      <c r="I23" s="42"/>
      <c r="J23" s="69"/>
      <c r="K23" s="659"/>
      <c r="L23" s="660"/>
    </row>
    <row r="24" spans="1:12" ht="21" customHeight="1">
      <c r="A24" s="39">
        <v>20</v>
      </c>
      <c r="B24" s="157" t="s">
        <v>249</v>
      </c>
      <c r="C24" s="90" t="s">
        <v>250</v>
      </c>
      <c r="D24" s="103" t="str">
        <f>'[2]1er crit.10m'!$K$4</f>
        <v>002</v>
      </c>
      <c r="E24" s="90" t="s">
        <v>251</v>
      </c>
      <c r="F24" s="71" t="s">
        <v>243</v>
      </c>
      <c r="G24" s="38"/>
      <c r="H24" s="38"/>
      <c r="I24" s="38"/>
      <c r="J24" s="71"/>
      <c r="K24" s="647"/>
      <c r="L24" s="647"/>
    </row>
    <row r="25" spans="1:12" ht="21" customHeight="1">
      <c r="A25" s="161">
        <v>21</v>
      </c>
      <c r="B25" s="117" t="s">
        <v>273</v>
      </c>
      <c r="C25" s="97" t="s">
        <v>274</v>
      </c>
      <c r="D25" s="102" t="str">
        <f>'[2]1er crit.10m'!$K$4</f>
        <v>002</v>
      </c>
      <c r="E25" s="97" t="s">
        <v>264</v>
      </c>
      <c r="F25" s="160" t="s">
        <v>243</v>
      </c>
      <c r="G25" s="160"/>
      <c r="H25" s="160"/>
      <c r="I25" s="160"/>
      <c r="J25" s="160"/>
      <c r="K25" s="655"/>
      <c r="L25" s="656"/>
    </row>
    <row r="26" spans="1:12" ht="21" customHeight="1">
      <c r="A26" s="39">
        <v>22</v>
      </c>
      <c r="B26" s="157" t="s">
        <v>290</v>
      </c>
      <c r="C26" s="90" t="s">
        <v>281</v>
      </c>
      <c r="D26" s="103" t="s">
        <v>307</v>
      </c>
      <c r="E26" s="90"/>
      <c r="F26" s="159" t="s">
        <v>243</v>
      </c>
      <c r="G26" s="159"/>
      <c r="H26" s="159"/>
      <c r="I26" s="159"/>
      <c r="J26" s="159"/>
      <c r="K26" s="657"/>
      <c r="L26" s="658"/>
    </row>
  </sheetData>
  <sheetProtection/>
  <mergeCells count="31">
    <mergeCell ref="K18:L18"/>
    <mergeCell ref="K19:L19"/>
    <mergeCell ref="K20:L20"/>
    <mergeCell ref="K21:L21"/>
    <mergeCell ref="K22:L22"/>
    <mergeCell ref="I4:J4"/>
    <mergeCell ref="I3:L3"/>
    <mergeCell ref="C2:E2"/>
    <mergeCell ref="K8:L8"/>
    <mergeCell ref="K9:L9"/>
    <mergeCell ref="A1:B2"/>
    <mergeCell ref="C1:L1"/>
    <mergeCell ref="A3:B3"/>
    <mergeCell ref="I2:L2"/>
    <mergeCell ref="D3:E3"/>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9"/>
      <c r="C4" s="9"/>
    </row>
    <row r="5" spans="1:6" ht="15.75">
      <c r="A5" s="598"/>
      <c r="B5" s="7" t="s">
        <v>0</v>
      </c>
      <c r="C5" s="7" t="s">
        <v>2</v>
      </c>
      <c r="D5" s="7" t="s">
        <v>9</v>
      </c>
      <c r="E5" s="598" t="s">
        <v>11</v>
      </c>
      <c r="F5" s="598" t="s">
        <v>12</v>
      </c>
    </row>
    <row r="6" spans="1:6" ht="15.75">
      <c r="A6" s="598"/>
      <c r="B6" s="7" t="s">
        <v>1</v>
      </c>
      <c r="C6" s="7" t="s">
        <v>3</v>
      </c>
      <c r="D6" s="7" t="s">
        <v>10</v>
      </c>
      <c r="E6" s="598"/>
      <c r="F6" s="598"/>
    </row>
    <row r="7" spans="1:6" ht="15">
      <c r="A7" s="647">
        <v>1</v>
      </c>
      <c r="B7" s="5"/>
      <c r="C7" s="5"/>
      <c r="D7" s="5"/>
      <c r="E7" s="661"/>
      <c r="F7" s="661"/>
    </row>
    <row r="8" spans="1:6" ht="15">
      <c r="A8" s="647"/>
      <c r="B8" s="5"/>
      <c r="C8" s="5"/>
      <c r="D8" s="5"/>
      <c r="E8" s="661"/>
      <c r="F8" s="661"/>
    </row>
    <row r="9" spans="1:6" ht="15">
      <c r="A9" s="647">
        <v>2</v>
      </c>
      <c r="B9" s="3"/>
      <c r="C9" s="3"/>
      <c r="D9" s="3"/>
      <c r="E9" s="647"/>
      <c r="F9" s="647"/>
    </row>
    <row r="10" spans="1:6" ht="15">
      <c r="A10" s="647"/>
      <c r="B10" s="3"/>
      <c r="C10" s="3"/>
      <c r="D10" s="3"/>
      <c r="E10" s="647"/>
      <c r="F10" s="647"/>
    </row>
    <row r="11" spans="1:6" ht="15">
      <c r="A11" s="647">
        <v>3</v>
      </c>
      <c r="B11" s="5"/>
      <c r="C11" s="5"/>
      <c r="D11" s="5"/>
      <c r="E11" s="661"/>
      <c r="F11" s="661"/>
    </row>
    <row r="12" spans="1:6" ht="15">
      <c r="A12" s="647"/>
      <c r="B12" s="5"/>
      <c r="C12" s="5"/>
      <c r="D12" s="5"/>
      <c r="E12" s="661"/>
      <c r="F12" s="661"/>
    </row>
    <row r="13" spans="1:6" ht="15">
      <c r="A13" s="647">
        <v>4</v>
      </c>
      <c r="B13" s="3"/>
      <c r="C13" s="3"/>
      <c r="D13" s="3"/>
      <c r="E13" s="647"/>
      <c r="F13" s="647"/>
    </row>
    <row r="14" spans="1:6" ht="15">
      <c r="A14" s="647"/>
      <c r="B14" s="3"/>
      <c r="C14" s="3"/>
      <c r="D14" s="3"/>
      <c r="E14" s="647"/>
      <c r="F14" s="647"/>
    </row>
    <row r="15" spans="1:6" ht="15">
      <c r="A15" s="647">
        <v>5</v>
      </c>
      <c r="B15" s="5"/>
      <c r="C15" s="5"/>
      <c r="D15" s="5"/>
      <c r="E15" s="661"/>
      <c r="F15" s="661"/>
    </row>
    <row r="16" spans="1:6" ht="15">
      <c r="A16" s="647"/>
      <c r="B16" s="5"/>
      <c r="C16" s="5"/>
      <c r="D16" s="5"/>
      <c r="E16" s="661"/>
      <c r="F16" s="661"/>
    </row>
    <row r="17" spans="1:6" ht="15">
      <c r="A17" s="647">
        <v>6</v>
      </c>
      <c r="B17" s="3"/>
      <c r="C17" s="3"/>
      <c r="D17" s="3"/>
      <c r="E17" s="647"/>
      <c r="F17" s="647"/>
    </row>
    <row r="18" spans="1:6" ht="15">
      <c r="A18" s="647"/>
      <c r="B18" s="3"/>
      <c r="C18" s="3"/>
      <c r="D18" s="3"/>
      <c r="E18" s="647"/>
      <c r="F18" s="647"/>
    </row>
    <row r="19" spans="1:6" ht="15">
      <c r="A19" s="647">
        <v>7</v>
      </c>
      <c r="B19" s="5"/>
      <c r="C19" s="5"/>
      <c r="D19" s="5"/>
      <c r="E19" s="661"/>
      <c r="F19" s="661"/>
    </row>
    <row r="20" spans="1:6" ht="15">
      <c r="A20" s="647"/>
      <c r="B20" s="5"/>
      <c r="C20" s="5"/>
      <c r="D20" s="5"/>
      <c r="E20" s="661"/>
      <c r="F20" s="661"/>
    </row>
    <row r="21" spans="1:6" ht="15">
      <c r="A21" s="647">
        <v>8</v>
      </c>
      <c r="B21" s="3"/>
      <c r="C21" s="3"/>
      <c r="D21" s="3"/>
      <c r="E21" s="647"/>
      <c r="F21" s="647"/>
    </row>
    <row r="22" spans="1:6" ht="15">
      <c r="A22" s="647"/>
      <c r="B22" s="3"/>
      <c r="C22" s="3"/>
      <c r="D22" s="3"/>
      <c r="E22" s="647"/>
      <c r="F22" s="647"/>
    </row>
    <row r="23" spans="1:6" ht="15">
      <c r="A23" s="647">
        <v>9</v>
      </c>
      <c r="B23" s="5"/>
      <c r="C23" s="5"/>
      <c r="D23" s="5"/>
      <c r="E23" s="661"/>
      <c r="F23" s="661"/>
    </row>
    <row r="24" spans="1:6" ht="15">
      <c r="A24" s="647"/>
      <c r="B24" s="5"/>
      <c r="C24" s="5"/>
      <c r="D24" s="5"/>
      <c r="E24" s="661"/>
      <c r="F24" s="661"/>
    </row>
    <row r="25" spans="1:6" ht="15">
      <c r="A25" s="647">
        <v>10</v>
      </c>
      <c r="B25" s="3"/>
      <c r="C25" s="3"/>
      <c r="D25" s="3"/>
      <c r="E25" s="647"/>
      <c r="F25" s="647"/>
    </row>
    <row r="26" spans="1:6" ht="15">
      <c r="A26" s="647"/>
      <c r="B26" s="3"/>
      <c r="C26" s="3"/>
      <c r="D26" s="3"/>
      <c r="E26" s="647"/>
      <c r="F26" s="647"/>
    </row>
    <row r="27" spans="1:6" ht="15">
      <c r="A27" s="647">
        <v>11</v>
      </c>
      <c r="B27" s="5"/>
      <c r="C27" s="5"/>
      <c r="D27" s="5"/>
      <c r="E27" s="661"/>
      <c r="F27" s="661"/>
    </row>
    <row r="28" spans="1:6" ht="15">
      <c r="A28" s="647"/>
      <c r="B28" s="5"/>
      <c r="C28" s="5"/>
      <c r="D28" s="5"/>
      <c r="E28" s="661"/>
      <c r="F28" s="661"/>
    </row>
    <row r="29" spans="1:6" ht="15">
      <c r="A29" s="647">
        <v>12</v>
      </c>
      <c r="B29" s="3"/>
      <c r="C29" s="3"/>
      <c r="D29" s="3"/>
      <c r="E29" s="647"/>
      <c r="F29" s="647"/>
    </row>
    <row r="30" spans="1:6" ht="15">
      <c r="A30" s="647"/>
      <c r="B30" s="3"/>
      <c r="C30" s="3"/>
      <c r="D30" s="3"/>
      <c r="E30" s="647"/>
      <c r="F30" s="647"/>
    </row>
    <row r="31" spans="1:6" ht="15">
      <c r="A31" s="647">
        <v>13</v>
      </c>
      <c r="B31" s="5"/>
      <c r="C31" s="5"/>
      <c r="D31" s="5"/>
      <c r="E31" s="661"/>
      <c r="F31" s="661"/>
    </row>
    <row r="32" spans="1:6" ht="15">
      <c r="A32" s="647"/>
      <c r="B32" s="5"/>
      <c r="C32" s="5"/>
      <c r="D32" s="5"/>
      <c r="E32" s="661"/>
      <c r="F32" s="661"/>
    </row>
    <row r="33" spans="1:6" ht="15">
      <c r="A33" s="647">
        <v>14</v>
      </c>
      <c r="B33" s="3"/>
      <c r="C33" s="3"/>
      <c r="D33" s="3"/>
      <c r="E33" s="647"/>
      <c r="F33" s="647"/>
    </row>
    <row r="34" spans="1:6" ht="15">
      <c r="A34" s="647"/>
      <c r="B34" s="3"/>
      <c r="C34" s="3"/>
      <c r="D34" s="3"/>
      <c r="E34" s="647"/>
      <c r="F34" s="647"/>
    </row>
    <row r="35" spans="1:6" ht="15">
      <c r="A35" s="647">
        <v>15</v>
      </c>
      <c r="B35" s="5"/>
      <c r="C35" s="5"/>
      <c r="D35" s="5"/>
      <c r="E35" s="661"/>
      <c r="F35" s="661"/>
    </row>
    <row r="36" spans="1:6" ht="15">
      <c r="A36" s="647"/>
      <c r="B36" s="5"/>
      <c r="C36" s="5"/>
      <c r="D36" s="5"/>
      <c r="E36" s="661"/>
      <c r="F36" s="661"/>
    </row>
    <row r="37" spans="1:6" ht="15">
      <c r="A37" s="647">
        <v>16</v>
      </c>
      <c r="B37" s="3"/>
      <c r="C37" s="3"/>
      <c r="D37" s="3"/>
      <c r="E37" s="647"/>
      <c r="F37" s="647"/>
    </row>
    <row r="38" spans="1:6" ht="15">
      <c r="A38" s="647"/>
      <c r="B38" s="3"/>
      <c r="C38" s="3"/>
      <c r="D38" s="3"/>
      <c r="E38" s="647"/>
      <c r="F38" s="647"/>
    </row>
    <row r="39" spans="1:6" ht="15">
      <c r="A39" s="647">
        <v>17</v>
      </c>
      <c r="B39" s="5"/>
      <c r="C39" s="5"/>
      <c r="D39" s="5"/>
      <c r="E39" s="661"/>
      <c r="F39" s="661"/>
    </row>
    <row r="40" spans="1:6" ht="15">
      <c r="A40" s="647"/>
      <c r="B40" s="5"/>
      <c r="C40" s="5"/>
      <c r="D40" s="5"/>
      <c r="E40" s="661"/>
      <c r="F40" s="661"/>
    </row>
    <row r="41" spans="1:6" ht="15">
      <c r="A41" s="647">
        <v>18</v>
      </c>
      <c r="B41" s="3"/>
      <c r="C41" s="3"/>
      <c r="D41" s="3"/>
      <c r="E41" s="647"/>
      <c r="F41" s="647"/>
    </row>
    <row r="42" spans="1:6" ht="15">
      <c r="A42" s="647"/>
      <c r="B42" s="3"/>
      <c r="C42" s="3"/>
      <c r="D42" s="3"/>
      <c r="E42" s="647"/>
      <c r="F42" s="647"/>
    </row>
    <row r="43" spans="1:6" ht="15">
      <c r="A43" s="647">
        <v>19</v>
      </c>
      <c r="B43" s="5"/>
      <c r="C43" s="5"/>
      <c r="D43" s="5"/>
      <c r="E43" s="661"/>
      <c r="F43" s="661"/>
    </row>
    <row r="44" spans="1:6" ht="15">
      <c r="A44" s="647"/>
      <c r="B44" s="5"/>
      <c r="C44" s="5"/>
      <c r="D44" s="5"/>
      <c r="E44" s="661"/>
      <c r="F44" s="661"/>
    </row>
    <row r="45" spans="1:6" ht="15">
      <c r="A45" s="647">
        <v>20</v>
      </c>
      <c r="B45" s="3"/>
      <c r="C45" s="3"/>
      <c r="D45" s="3"/>
      <c r="E45" s="647"/>
      <c r="F45" s="647"/>
    </row>
    <row r="46" spans="1:6" ht="15">
      <c r="A46" s="647"/>
      <c r="B46" s="3"/>
      <c r="C46" s="3"/>
      <c r="D46" s="3"/>
      <c r="E46" s="647"/>
      <c r="F46" s="647"/>
    </row>
    <row r="47" spans="1:6" ht="15">
      <c r="A47" s="647">
        <v>21</v>
      </c>
      <c r="B47" s="5"/>
      <c r="C47" s="5"/>
      <c r="D47" s="5"/>
      <c r="E47" s="661"/>
      <c r="F47" s="661"/>
    </row>
    <row r="48" spans="1:6" ht="15">
      <c r="A48" s="647"/>
      <c r="B48" s="5"/>
      <c r="C48" s="5"/>
      <c r="D48" s="5"/>
      <c r="E48" s="661"/>
      <c r="F48" s="661"/>
    </row>
    <row r="49" spans="1:6" ht="15">
      <c r="A49" s="647"/>
      <c r="B49" s="3"/>
      <c r="C49" s="3"/>
      <c r="D49" s="3"/>
      <c r="E49" s="647"/>
      <c r="F49" s="647"/>
    </row>
    <row r="50" spans="1:6" ht="15">
      <c r="A50" s="647"/>
      <c r="B50" s="3"/>
      <c r="C50" s="3"/>
      <c r="D50" s="3"/>
      <c r="E50" s="647"/>
      <c r="F50" s="647"/>
    </row>
  </sheetData>
  <sheetProtection/>
  <mergeCells count="69">
    <mergeCell ref="A5:A6"/>
    <mergeCell ref="E5:E6"/>
    <mergeCell ref="F5:F6"/>
    <mergeCell ref="A7:A8"/>
    <mergeCell ref="E7:E8"/>
    <mergeCell ref="F7:F8"/>
    <mergeCell ref="A9:A10"/>
    <mergeCell ref="E9:E10"/>
    <mergeCell ref="F9:F10"/>
    <mergeCell ref="A11:A12"/>
    <mergeCell ref="E11:E12"/>
    <mergeCell ref="F11:F12"/>
    <mergeCell ref="A13:A14"/>
    <mergeCell ref="E13:E14"/>
    <mergeCell ref="F13:F14"/>
    <mergeCell ref="A15:A16"/>
    <mergeCell ref="E15:E16"/>
    <mergeCell ref="F15:F16"/>
    <mergeCell ref="A17:A18"/>
    <mergeCell ref="E17:E18"/>
    <mergeCell ref="F17:F18"/>
    <mergeCell ref="A19:A20"/>
    <mergeCell ref="E19:E20"/>
    <mergeCell ref="F19:F20"/>
    <mergeCell ref="A21:A22"/>
    <mergeCell ref="E21:E22"/>
    <mergeCell ref="F21:F22"/>
    <mergeCell ref="A23:A24"/>
    <mergeCell ref="E23:E24"/>
    <mergeCell ref="F23:F24"/>
    <mergeCell ref="A25:A26"/>
    <mergeCell ref="E25:E26"/>
    <mergeCell ref="F25:F26"/>
    <mergeCell ref="A27:A28"/>
    <mergeCell ref="E27:E28"/>
    <mergeCell ref="F27:F28"/>
    <mergeCell ref="A29:A30"/>
    <mergeCell ref="E29:E30"/>
    <mergeCell ref="F29:F30"/>
    <mergeCell ref="A31:A32"/>
    <mergeCell ref="E31:E32"/>
    <mergeCell ref="F31:F32"/>
    <mergeCell ref="A33:A34"/>
    <mergeCell ref="E33:E34"/>
    <mergeCell ref="F33:F34"/>
    <mergeCell ref="A35:A36"/>
    <mergeCell ref="E35:E36"/>
    <mergeCell ref="F35:F36"/>
    <mergeCell ref="A37:A38"/>
    <mergeCell ref="E37:E38"/>
    <mergeCell ref="F37:F38"/>
    <mergeCell ref="A39:A40"/>
    <mergeCell ref="E39:E40"/>
    <mergeCell ref="F39:F40"/>
    <mergeCell ref="A41:A42"/>
    <mergeCell ref="E41:E42"/>
    <mergeCell ref="F41:F42"/>
    <mergeCell ref="A43:A44"/>
    <mergeCell ref="E43:E44"/>
    <mergeCell ref="F43:F44"/>
    <mergeCell ref="A49:A50"/>
    <mergeCell ref="E49:E50"/>
    <mergeCell ref="F49:F50"/>
    <mergeCell ref="A45:A46"/>
    <mergeCell ref="E45:E46"/>
    <mergeCell ref="F45:F46"/>
    <mergeCell ref="A47:A48"/>
    <mergeCell ref="E47:E48"/>
    <mergeCell ref="F47:F4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47" customFormat="1" ht="18.75">
      <c r="A1" s="31" t="s">
        <v>16</v>
      </c>
      <c r="B1" s="31" t="s">
        <v>125</v>
      </c>
      <c r="C1" s="595" t="s">
        <v>126</v>
      </c>
      <c r="D1" s="595"/>
      <c r="E1" s="595"/>
      <c r="F1" s="595"/>
      <c r="G1" s="595"/>
      <c r="H1" s="595"/>
      <c r="I1" s="40"/>
      <c r="J1" s="31" t="s">
        <v>15</v>
      </c>
      <c r="K1" s="31" t="s">
        <v>127</v>
      </c>
      <c r="L1" s="595" t="s">
        <v>124</v>
      </c>
      <c r="M1" s="595"/>
      <c r="N1" s="595"/>
      <c r="O1" s="595"/>
      <c r="P1" s="595"/>
      <c r="Q1" s="595"/>
      <c r="R1" s="595">
        <v>2017</v>
      </c>
      <c r="S1" s="595"/>
    </row>
    <row r="2" spans="1:19" s="51" customFormat="1" ht="15.75">
      <c r="A2" s="48" t="s">
        <v>83</v>
      </c>
      <c r="B2" s="52">
        <v>42798</v>
      </c>
      <c r="C2" s="49" t="s">
        <v>128</v>
      </c>
      <c r="D2" s="49">
        <v>1</v>
      </c>
      <c r="E2" s="670" t="s">
        <v>20</v>
      </c>
      <c r="F2" s="671"/>
      <c r="G2" s="671"/>
      <c r="H2" s="672"/>
      <c r="I2" s="50"/>
      <c r="J2" s="48" t="s">
        <v>83</v>
      </c>
      <c r="K2" s="52">
        <v>42798</v>
      </c>
      <c r="L2" s="670" t="s">
        <v>128</v>
      </c>
      <c r="M2" s="671"/>
      <c r="N2" s="672"/>
      <c r="O2" s="49">
        <v>2</v>
      </c>
      <c r="P2" s="670" t="s">
        <v>18</v>
      </c>
      <c r="Q2" s="671"/>
      <c r="R2" s="671"/>
      <c r="S2" s="672"/>
    </row>
    <row r="3" spans="1:19" ht="27.75">
      <c r="A3" s="22" t="s">
        <v>0</v>
      </c>
      <c r="B3" s="22" t="s">
        <v>1</v>
      </c>
      <c r="C3" s="22" t="s">
        <v>17</v>
      </c>
      <c r="D3" s="37" t="s">
        <v>3</v>
      </c>
      <c r="E3" s="37" t="s">
        <v>4</v>
      </c>
      <c r="F3" s="37" t="s">
        <v>8</v>
      </c>
      <c r="G3" s="37" t="s">
        <v>5</v>
      </c>
      <c r="H3" s="37" t="s">
        <v>6</v>
      </c>
      <c r="I3" s="37"/>
      <c r="J3" s="22" t="s">
        <v>0</v>
      </c>
      <c r="K3" s="22" t="s">
        <v>1</v>
      </c>
      <c r="L3" s="599" t="s">
        <v>17</v>
      </c>
      <c r="M3" s="617"/>
      <c r="N3" s="600"/>
      <c r="O3" s="37" t="s">
        <v>3</v>
      </c>
      <c r="P3" s="37" t="s">
        <v>4</v>
      </c>
      <c r="Q3" s="37" t="s">
        <v>8</v>
      </c>
      <c r="R3" s="37" t="s">
        <v>5</v>
      </c>
      <c r="S3" s="37" t="s">
        <v>6</v>
      </c>
    </row>
    <row r="4" spans="1:19" ht="18.75" customHeight="1">
      <c r="A4" s="43" t="s">
        <v>88</v>
      </c>
      <c r="B4" s="43" t="s">
        <v>89</v>
      </c>
      <c r="C4" s="24" t="s">
        <v>133</v>
      </c>
      <c r="D4" s="24" t="s">
        <v>36</v>
      </c>
      <c r="E4" s="24">
        <v>1</v>
      </c>
      <c r="F4" s="24"/>
      <c r="G4" s="24"/>
      <c r="H4" s="24"/>
      <c r="I4" s="43">
        <v>1</v>
      </c>
      <c r="J4" s="61" t="s">
        <v>84</v>
      </c>
      <c r="K4" s="61" t="s">
        <v>40</v>
      </c>
      <c r="L4" s="676" t="s">
        <v>133</v>
      </c>
      <c r="M4" s="677"/>
      <c r="N4" s="678"/>
      <c r="O4" s="24" t="s">
        <v>36</v>
      </c>
      <c r="P4" s="24">
        <v>1</v>
      </c>
      <c r="Q4" s="24"/>
      <c r="R4" s="24"/>
      <c r="S4" s="24"/>
    </row>
    <row r="5" spans="1:19" ht="18.75" customHeight="1">
      <c r="A5" s="44" t="s">
        <v>92</v>
      </c>
      <c r="B5" s="44" t="s">
        <v>93</v>
      </c>
      <c r="C5" s="25" t="s">
        <v>133</v>
      </c>
      <c r="D5" s="25" t="s">
        <v>42</v>
      </c>
      <c r="E5" s="25"/>
      <c r="F5" s="25">
        <v>1</v>
      </c>
      <c r="G5" s="25"/>
      <c r="H5" s="25"/>
      <c r="I5" s="44">
        <v>2</v>
      </c>
      <c r="J5" s="38" t="s">
        <v>87</v>
      </c>
      <c r="K5" s="38" t="s">
        <v>41</v>
      </c>
      <c r="L5" s="679" t="s">
        <v>133</v>
      </c>
      <c r="M5" s="680"/>
      <c r="N5" s="681"/>
      <c r="O5" s="25" t="s">
        <v>38</v>
      </c>
      <c r="P5" s="25"/>
      <c r="Q5" s="25">
        <v>1</v>
      </c>
      <c r="R5" s="25"/>
      <c r="S5" s="25"/>
    </row>
    <row r="6" spans="1:19" ht="18.75" customHeight="1">
      <c r="A6" s="42" t="s">
        <v>106</v>
      </c>
      <c r="B6" s="42" t="s">
        <v>189</v>
      </c>
      <c r="C6" s="23" t="s">
        <v>133</v>
      </c>
      <c r="D6" s="23" t="s">
        <v>35</v>
      </c>
      <c r="E6" s="23">
        <v>1</v>
      </c>
      <c r="F6" s="23"/>
      <c r="G6" s="23"/>
      <c r="H6" s="23"/>
      <c r="I6" s="42">
        <v>3</v>
      </c>
      <c r="J6" s="42" t="s">
        <v>85</v>
      </c>
      <c r="K6" s="42" t="s">
        <v>86</v>
      </c>
      <c r="L6" s="655" t="s">
        <v>133</v>
      </c>
      <c r="M6" s="663"/>
      <c r="N6" s="656"/>
      <c r="O6" s="23" t="s">
        <v>35</v>
      </c>
      <c r="P6" s="23">
        <v>1</v>
      </c>
      <c r="Q6" s="23"/>
      <c r="R6" s="23"/>
      <c r="S6" s="23"/>
    </row>
    <row r="7" spans="1:19" ht="18.75" customHeight="1">
      <c r="A7" s="38" t="s">
        <v>49</v>
      </c>
      <c r="B7" s="38" t="s">
        <v>50</v>
      </c>
      <c r="C7" s="13" t="s">
        <v>136</v>
      </c>
      <c r="D7" s="13" t="s">
        <v>35</v>
      </c>
      <c r="E7" s="14">
        <v>1</v>
      </c>
      <c r="F7" s="14"/>
      <c r="G7" s="14"/>
      <c r="H7" s="14"/>
      <c r="I7" s="14">
        <v>4</v>
      </c>
      <c r="J7" s="14" t="s">
        <v>111</v>
      </c>
      <c r="K7" s="14" t="s">
        <v>112</v>
      </c>
      <c r="L7" s="664" t="s">
        <v>134</v>
      </c>
      <c r="M7" s="665"/>
      <c r="N7" s="666"/>
      <c r="O7" s="13" t="s">
        <v>35</v>
      </c>
      <c r="P7" s="14">
        <v>1</v>
      </c>
      <c r="Q7" s="14"/>
      <c r="R7" s="14"/>
      <c r="S7" s="14"/>
    </row>
    <row r="8" spans="1:19" ht="18.75" customHeight="1">
      <c r="A8" s="54" t="s">
        <v>71</v>
      </c>
      <c r="B8" s="54" t="s">
        <v>72</v>
      </c>
      <c r="C8" s="54" t="s">
        <v>135</v>
      </c>
      <c r="D8" s="23" t="s">
        <v>58</v>
      </c>
      <c r="E8" s="23">
        <v>1</v>
      </c>
      <c r="F8" s="23"/>
      <c r="G8" s="23"/>
      <c r="H8" s="23"/>
      <c r="I8" s="42">
        <v>5</v>
      </c>
      <c r="J8" s="42" t="s">
        <v>113</v>
      </c>
      <c r="K8" s="42" t="s">
        <v>114</v>
      </c>
      <c r="L8" s="655" t="s">
        <v>134</v>
      </c>
      <c r="M8" s="663"/>
      <c r="N8" s="656"/>
      <c r="O8" s="23" t="s">
        <v>35</v>
      </c>
      <c r="P8" s="23">
        <v>1</v>
      </c>
      <c r="Q8" s="23"/>
      <c r="R8" s="23"/>
      <c r="S8" s="23"/>
    </row>
    <row r="9" spans="1:19" ht="18.75" customHeight="1">
      <c r="A9" s="18" t="s">
        <v>142</v>
      </c>
      <c r="B9" s="13" t="s">
        <v>143</v>
      </c>
      <c r="C9" s="13" t="s">
        <v>141</v>
      </c>
      <c r="D9" s="13" t="s">
        <v>38</v>
      </c>
      <c r="E9" s="14"/>
      <c r="F9" s="14">
        <v>1</v>
      </c>
      <c r="G9" s="14"/>
      <c r="H9" s="14"/>
      <c r="I9" s="14">
        <v>6</v>
      </c>
      <c r="J9" s="14" t="s">
        <v>59</v>
      </c>
      <c r="K9" s="14" t="s">
        <v>60</v>
      </c>
      <c r="L9" s="664" t="s">
        <v>134</v>
      </c>
      <c r="M9" s="665"/>
      <c r="N9" s="666"/>
      <c r="O9" s="13" t="s">
        <v>35</v>
      </c>
      <c r="P9" s="14">
        <v>1</v>
      </c>
      <c r="Q9" s="14"/>
      <c r="R9" s="14"/>
      <c r="S9" s="14"/>
    </row>
    <row r="10" spans="1:19" ht="18.75" customHeight="1">
      <c r="A10" s="23" t="s">
        <v>139</v>
      </c>
      <c r="B10" s="23" t="s">
        <v>140</v>
      </c>
      <c r="C10" s="23" t="s">
        <v>141</v>
      </c>
      <c r="D10" s="23" t="s">
        <v>35</v>
      </c>
      <c r="E10" s="23">
        <v>1</v>
      </c>
      <c r="F10" s="23"/>
      <c r="G10" s="23"/>
      <c r="H10" s="23"/>
      <c r="I10" s="42">
        <v>7</v>
      </c>
      <c r="J10" s="42" t="s">
        <v>61</v>
      </c>
      <c r="K10" s="42" t="s">
        <v>62</v>
      </c>
      <c r="L10" s="655" t="s">
        <v>134</v>
      </c>
      <c r="M10" s="663"/>
      <c r="N10" s="656"/>
      <c r="O10" s="23" t="s">
        <v>35</v>
      </c>
      <c r="P10" s="23">
        <v>1</v>
      </c>
      <c r="Q10" s="23"/>
      <c r="R10" s="23"/>
      <c r="S10" s="23"/>
    </row>
    <row r="11" spans="1:19" ht="18.75" customHeight="1">
      <c r="A11" s="13" t="s">
        <v>160</v>
      </c>
      <c r="B11" s="13" t="s">
        <v>161</v>
      </c>
      <c r="C11" s="13" t="s">
        <v>30</v>
      </c>
      <c r="D11" s="13" t="s">
        <v>38</v>
      </c>
      <c r="E11" s="14"/>
      <c r="F11" s="14">
        <v>1</v>
      </c>
      <c r="G11" s="14"/>
      <c r="H11" s="14"/>
      <c r="I11" s="14">
        <v>8</v>
      </c>
      <c r="J11" s="14" t="s">
        <v>115</v>
      </c>
      <c r="K11" s="14" t="s">
        <v>116</v>
      </c>
      <c r="L11" s="664" t="s">
        <v>134</v>
      </c>
      <c r="M11" s="665"/>
      <c r="N11" s="666"/>
      <c r="O11" s="13" t="s">
        <v>42</v>
      </c>
      <c r="P11" s="14"/>
      <c r="Q11" s="14">
        <v>1</v>
      </c>
      <c r="R11" s="14"/>
      <c r="S11" s="14"/>
    </row>
    <row r="12" spans="1:19" ht="18.75" customHeight="1">
      <c r="A12" s="23" t="s">
        <v>190</v>
      </c>
      <c r="B12" s="23" t="s">
        <v>191</v>
      </c>
      <c r="C12" s="23" t="s">
        <v>192</v>
      </c>
      <c r="D12" s="23" t="s">
        <v>58</v>
      </c>
      <c r="E12" s="23">
        <v>1</v>
      </c>
      <c r="F12" s="23"/>
      <c r="G12" s="23"/>
      <c r="H12" s="23"/>
      <c r="I12" s="42">
        <v>9</v>
      </c>
      <c r="J12" s="42" t="s">
        <v>73</v>
      </c>
      <c r="K12" s="42" t="s">
        <v>74</v>
      </c>
      <c r="L12" s="655" t="s">
        <v>135</v>
      </c>
      <c r="M12" s="663"/>
      <c r="N12" s="656"/>
      <c r="O12" s="23" t="s">
        <v>36</v>
      </c>
      <c r="P12" s="23">
        <v>1</v>
      </c>
      <c r="Q12" s="23"/>
      <c r="R12" s="23"/>
      <c r="S12" s="23"/>
    </row>
    <row r="13" spans="1:19" ht="18.75" customHeight="1">
      <c r="A13" s="21" t="s">
        <v>195</v>
      </c>
      <c r="B13" s="21" t="s">
        <v>196</v>
      </c>
      <c r="C13" s="21" t="s">
        <v>32</v>
      </c>
      <c r="D13" s="21" t="s">
        <v>35</v>
      </c>
      <c r="E13" s="14">
        <v>1</v>
      </c>
      <c r="F13" s="14"/>
      <c r="G13" s="14"/>
      <c r="H13" s="14"/>
      <c r="I13" s="14">
        <v>10</v>
      </c>
      <c r="J13" s="14" t="s">
        <v>63</v>
      </c>
      <c r="K13" s="14" t="s">
        <v>37</v>
      </c>
      <c r="L13" s="657" t="s">
        <v>13</v>
      </c>
      <c r="M13" s="683"/>
      <c r="N13" s="658"/>
      <c r="O13" s="21" t="s">
        <v>35</v>
      </c>
      <c r="P13" s="14">
        <v>1</v>
      </c>
      <c r="Q13" s="14"/>
      <c r="R13" s="14"/>
      <c r="S13" s="14"/>
    </row>
    <row r="14" spans="1:19" ht="18.75" customHeight="1">
      <c r="A14" s="23" t="s">
        <v>197</v>
      </c>
      <c r="B14" s="23" t="s">
        <v>198</v>
      </c>
      <c r="C14" s="23" t="s">
        <v>32</v>
      </c>
      <c r="D14" s="23" t="s">
        <v>42</v>
      </c>
      <c r="E14" s="23"/>
      <c r="F14" s="23">
        <v>1</v>
      </c>
      <c r="G14" s="23"/>
      <c r="H14" s="23"/>
      <c r="I14" s="42">
        <v>11</v>
      </c>
      <c r="J14" s="42" t="s">
        <v>64</v>
      </c>
      <c r="K14" s="42" t="s">
        <v>62</v>
      </c>
      <c r="L14" s="655" t="s">
        <v>13</v>
      </c>
      <c r="M14" s="663"/>
      <c r="N14" s="656"/>
      <c r="O14" s="23" t="s">
        <v>38</v>
      </c>
      <c r="P14" s="23"/>
      <c r="Q14" s="23">
        <v>1</v>
      </c>
      <c r="R14" s="23"/>
      <c r="S14" s="23"/>
    </row>
    <row r="15" spans="1:19" ht="18.75" customHeight="1">
      <c r="A15" s="14" t="s">
        <v>199</v>
      </c>
      <c r="B15" s="14" t="s">
        <v>200</v>
      </c>
      <c r="C15" s="14" t="s">
        <v>32</v>
      </c>
      <c r="D15" s="14" t="s">
        <v>35</v>
      </c>
      <c r="E15" s="14">
        <v>1</v>
      </c>
      <c r="F15" s="14"/>
      <c r="G15" s="14"/>
      <c r="H15" s="14"/>
      <c r="I15" s="14">
        <v>12</v>
      </c>
      <c r="J15" s="62" t="s">
        <v>162</v>
      </c>
      <c r="K15" s="14" t="s">
        <v>163</v>
      </c>
      <c r="L15" s="641" t="s">
        <v>164</v>
      </c>
      <c r="M15" s="684"/>
      <c r="N15" s="642"/>
      <c r="O15" s="14" t="s">
        <v>39</v>
      </c>
      <c r="P15" s="14">
        <v>1</v>
      </c>
      <c r="Q15" s="14"/>
      <c r="R15" s="14"/>
      <c r="S15" s="14"/>
    </row>
    <row r="16" spans="1:19" ht="18.75" customHeight="1">
      <c r="A16" s="23"/>
      <c r="B16" s="23"/>
      <c r="C16" s="23"/>
      <c r="D16" s="23"/>
      <c r="E16" s="23"/>
      <c r="F16" s="23"/>
      <c r="G16" s="23"/>
      <c r="H16" s="23"/>
      <c r="I16" s="42">
        <v>13</v>
      </c>
      <c r="J16" s="23" t="s">
        <v>165</v>
      </c>
      <c r="K16" s="23" t="s">
        <v>41</v>
      </c>
      <c r="L16" s="655" t="s">
        <v>164</v>
      </c>
      <c r="M16" s="663"/>
      <c r="N16" s="656"/>
      <c r="O16" s="23" t="s">
        <v>38</v>
      </c>
      <c r="P16" s="23"/>
      <c r="Q16" s="23">
        <v>1</v>
      </c>
      <c r="R16" s="23"/>
      <c r="S16" s="23"/>
    </row>
    <row r="17" spans="1:19" ht="18.75" customHeight="1">
      <c r="A17" s="21"/>
      <c r="B17" s="21"/>
      <c r="C17" s="21"/>
      <c r="D17" s="21"/>
      <c r="E17" s="21"/>
      <c r="F17" s="21"/>
      <c r="G17" s="21"/>
      <c r="H17" s="21"/>
      <c r="I17" s="38">
        <v>14</v>
      </c>
      <c r="J17" s="21" t="s">
        <v>166</v>
      </c>
      <c r="K17" s="21" t="s">
        <v>167</v>
      </c>
      <c r="L17" s="641" t="s">
        <v>164</v>
      </c>
      <c r="M17" s="684"/>
      <c r="N17" s="642"/>
      <c r="O17" s="21" t="s">
        <v>36</v>
      </c>
      <c r="P17" s="21">
        <v>1</v>
      </c>
      <c r="Q17" s="21"/>
      <c r="R17" s="21"/>
      <c r="S17" s="21"/>
    </row>
    <row r="18" spans="1:19" ht="18.75" customHeight="1">
      <c r="A18" s="23"/>
      <c r="B18" s="23"/>
      <c r="C18" s="23"/>
      <c r="D18" s="23"/>
      <c r="E18" s="23"/>
      <c r="F18" s="23"/>
      <c r="G18" s="23"/>
      <c r="H18" s="23"/>
      <c r="I18" s="42">
        <v>15</v>
      </c>
      <c r="J18" s="23" t="s">
        <v>168</v>
      </c>
      <c r="K18" s="23" t="s">
        <v>169</v>
      </c>
      <c r="L18" s="655" t="s">
        <v>164</v>
      </c>
      <c r="M18" s="663"/>
      <c r="N18" s="656"/>
      <c r="O18" s="23" t="s">
        <v>38</v>
      </c>
      <c r="P18" s="23"/>
      <c r="Q18" s="23">
        <v>1</v>
      </c>
      <c r="R18" s="23"/>
      <c r="S18" s="23"/>
    </row>
    <row r="19" spans="1:19" ht="18.75" customHeight="1">
      <c r="A19" s="21"/>
      <c r="B19" s="21"/>
      <c r="C19" s="21"/>
      <c r="D19" s="21"/>
      <c r="E19" s="21"/>
      <c r="F19" s="21"/>
      <c r="G19" s="21"/>
      <c r="H19" s="21"/>
      <c r="I19" s="38">
        <v>16</v>
      </c>
      <c r="J19" s="21" t="s">
        <v>174</v>
      </c>
      <c r="K19" s="21" t="s">
        <v>175</v>
      </c>
      <c r="L19" s="641" t="s">
        <v>176</v>
      </c>
      <c r="M19" s="684"/>
      <c r="N19" s="642"/>
      <c r="O19" s="21" t="s">
        <v>38</v>
      </c>
      <c r="P19" s="21"/>
      <c r="Q19" s="21">
        <v>1</v>
      </c>
      <c r="R19" s="21"/>
      <c r="S19" s="21"/>
    </row>
    <row r="20" spans="1:19" ht="18.75" customHeight="1">
      <c r="A20" s="23"/>
      <c r="B20" s="23"/>
      <c r="C20" s="23"/>
      <c r="D20" s="23"/>
      <c r="E20" s="23"/>
      <c r="F20" s="23"/>
      <c r="G20" s="23"/>
      <c r="H20" s="23"/>
      <c r="I20" s="42">
        <v>17</v>
      </c>
      <c r="J20" s="23" t="s">
        <v>177</v>
      </c>
      <c r="K20" s="23" t="s">
        <v>47</v>
      </c>
      <c r="L20" s="655" t="s">
        <v>176</v>
      </c>
      <c r="M20" s="663"/>
      <c r="N20" s="656"/>
      <c r="O20" s="23" t="s">
        <v>38</v>
      </c>
      <c r="P20" s="23"/>
      <c r="Q20" s="23">
        <v>1</v>
      </c>
      <c r="R20" s="23"/>
      <c r="S20" s="23"/>
    </row>
    <row r="21" spans="1:19" ht="18.75" customHeight="1">
      <c r="A21" s="21"/>
      <c r="B21" s="21"/>
      <c r="C21" s="21"/>
      <c r="D21" s="21"/>
      <c r="E21" s="21"/>
      <c r="F21" s="21"/>
      <c r="G21" s="21"/>
      <c r="H21" s="21"/>
      <c r="I21" s="38">
        <v>18</v>
      </c>
      <c r="J21" s="21" t="s">
        <v>214</v>
      </c>
      <c r="K21" s="21" t="s">
        <v>215</v>
      </c>
      <c r="L21" s="641" t="s">
        <v>216</v>
      </c>
      <c r="M21" s="684"/>
      <c r="N21" s="642"/>
      <c r="O21" s="21" t="s">
        <v>35</v>
      </c>
      <c r="P21" s="21">
        <v>1</v>
      </c>
      <c r="Q21" s="21"/>
      <c r="R21" s="21"/>
      <c r="S21" s="21"/>
    </row>
    <row r="22" spans="1:19" ht="18.75" customHeight="1">
      <c r="A22" s="23"/>
      <c r="B22" s="23"/>
      <c r="C22" s="23"/>
      <c r="D22" s="23"/>
      <c r="E22" s="23"/>
      <c r="F22" s="23"/>
      <c r="G22" s="23"/>
      <c r="H22" s="23"/>
      <c r="I22" s="42">
        <v>19</v>
      </c>
      <c r="J22" s="23" t="s">
        <v>213</v>
      </c>
      <c r="K22" s="23" t="s">
        <v>217</v>
      </c>
      <c r="L22" s="655" t="s">
        <v>216</v>
      </c>
      <c r="M22" s="663"/>
      <c r="N22" s="656"/>
      <c r="O22" s="23" t="s">
        <v>35</v>
      </c>
      <c r="P22" s="23">
        <v>1</v>
      </c>
      <c r="Q22" s="23"/>
      <c r="R22" s="23"/>
      <c r="S22" s="23"/>
    </row>
    <row r="23" spans="1:19" ht="18.75" customHeight="1">
      <c r="A23" s="55" t="s">
        <v>49</v>
      </c>
      <c r="B23" s="55" t="s">
        <v>51</v>
      </c>
      <c r="C23" s="55" t="s">
        <v>136</v>
      </c>
      <c r="D23" s="55" t="s">
        <v>38</v>
      </c>
      <c r="E23" s="55"/>
      <c r="F23" s="55"/>
      <c r="G23" s="55"/>
      <c r="H23" s="55">
        <v>1</v>
      </c>
      <c r="I23" s="13">
        <v>20</v>
      </c>
      <c r="J23" s="55" t="s">
        <v>213</v>
      </c>
      <c r="K23" s="55" t="s">
        <v>218</v>
      </c>
      <c r="L23" s="667" t="s">
        <v>216</v>
      </c>
      <c r="M23" s="668"/>
      <c r="N23" s="669"/>
      <c r="O23" s="55" t="s">
        <v>38</v>
      </c>
      <c r="P23" s="55"/>
      <c r="Q23" s="55"/>
      <c r="R23" s="55"/>
      <c r="S23" s="55">
        <v>1</v>
      </c>
    </row>
    <row r="24" spans="1:19" ht="15">
      <c r="A24" s="26"/>
      <c r="B24" s="26"/>
      <c r="C24" s="26"/>
      <c r="D24" s="26"/>
      <c r="E24" s="26"/>
      <c r="F24" s="26"/>
      <c r="G24" s="26"/>
      <c r="H24" s="26"/>
      <c r="I24" s="46"/>
      <c r="J24" s="26" t="s">
        <v>75</v>
      </c>
      <c r="K24" s="26" t="s">
        <v>76</v>
      </c>
      <c r="L24" s="673"/>
      <c r="M24" s="674"/>
      <c r="N24" s="675"/>
      <c r="O24" s="26"/>
      <c r="P24" s="26"/>
      <c r="Q24" s="26"/>
      <c r="R24" s="26"/>
      <c r="S24" s="26"/>
    </row>
    <row r="25" spans="1:19" ht="15">
      <c r="A25" s="26"/>
      <c r="B25" s="26"/>
      <c r="C25" s="26"/>
      <c r="D25" s="26"/>
      <c r="E25" s="26"/>
      <c r="F25" s="26"/>
      <c r="G25" s="26"/>
      <c r="H25" s="26"/>
      <c r="I25" s="46"/>
      <c r="J25" s="26"/>
      <c r="K25" s="26"/>
      <c r="L25" s="673"/>
      <c r="M25" s="674"/>
      <c r="N25" s="675"/>
      <c r="O25" s="26"/>
      <c r="P25" s="26"/>
      <c r="Q25" s="26"/>
      <c r="R25" s="26"/>
      <c r="S25" s="26"/>
    </row>
    <row r="26" spans="1:19" s="57" customFormat="1" ht="22.5" customHeight="1">
      <c r="A26" s="588" t="s">
        <v>138</v>
      </c>
      <c r="B26" s="589"/>
      <c r="C26" s="597"/>
      <c r="D26" s="56">
        <f>SUM(E26:H26)</f>
        <v>13</v>
      </c>
      <c r="E26" s="56">
        <f>SUM(E4:E23)</f>
        <v>8</v>
      </c>
      <c r="F26" s="56">
        <f>SUM(F4:F23)</f>
        <v>4</v>
      </c>
      <c r="G26" s="56">
        <f>SUM(G4:G23)</f>
        <v>0</v>
      </c>
      <c r="H26" s="56">
        <f>SUM(H4:H23)</f>
        <v>1</v>
      </c>
      <c r="I26" s="56"/>
      <c r="J26" s="588" t="s">
        <v>138</v>
      </c>
      <c r="K26" s="589"/>
      <c r="L26" s="589"/>
      <c r="M26" s="589"/>
      <c r="N26" s="597"/>
      <c r="O26" s="56">
        <f>SUM(P26:S26)</f>
        <v>20</v>
      </c>
      <c r="P26" s="56">
        <f>SUM(P4:P23)</f>
        <v>12</v>
      </c>
      <c r="Q26" s="56">
        <f>SUM(Q4:Q23)</f>
        <v>7</v>
      </c>
      <c r="R26" s="56">
        <f>SUM(R4:R23)</f>
        <v>0</v>
      </c>
      <c r="S26" s="56">
        <f>SUM(S4:S23)</f>
        <v>1</v>
      </c>
    </row>
    <row r="27" spans="1:19" s="47" customFormat="1" ht="18.75">
      <c r="A27" s="31" t="s">
        <v>16</v>
      </c>
      <c r="B27" s="31" t="s">
        <v>125</v>
      </c>
      <c r="C27" s="595" t="s">
        <v>126</v>
      </c>
      <c r="D27" s="595"/>
      <c r="E27" s="595"/>
      <c r="F27" s="595"/>
      <c r="G27" s="595"/>
      <c r="H27" s="595"/>
      <c r="I27" s="40"/>
      <c r="J27" s="31" t="s">
        <v>15</v>
      </c>
      <c r="K27" s="31" t="s">
        <v>127</v>
      </c>
      <c r="L27" s="595" t="s">
        <v>124</v>
      </c>
      <c r="M27" s="595"/>
      <c r="N27" s="595"/>
      <c r="O27" s="595"/>
      <c r="P27" s="595"/>
      <c r="Q27" s="595"/>
      <c r="R27" s="595">
        <v>2017</v>
      </c>
      <c r="S27" s="595"/>
    </row>
    <row r="28" spans="1:19" s="51" customFormat="1" ht="15.75">
      <c r="A28" s="48" t="s">
        <v>83</v>
      </c>
      <c r="B28" s="52">
        <v>42798</v>
      </c>
      <c r="C28" s="49" t="s">
        <v>128</v>
      </c>
      <c r="D28" s="49" t="s">
        <v>129</v>
      </c>
      <c r="E28" s="670" t="s">
        <v>22</v>
      </c>
      <c r="F28" s="671"/>
      <c r="G28" s="671"/>
      <c r="H28" s="672"/>
      <c r="I28" s="50"/>
      <c r="J28" s="48" t="s">
        <v>83</v>
      </c>
      <c r="K28" s="52">
        <v>42798</v>
      </c>
      <c r="L28" s="670" t="s">
        <v>128</v>
      </c>
      <c r="M28" s="671"/>
      <c r="N28" s="672"/>
      <c r="O28" s="49" t="s">
        <v>130</v>
      </c>
      <c r="P28" s="670" t="s">
        <v>24</v>
      </c>
      <c r="Q28" s="671"/>
      <c r="R28" s="671"/>
      <c r="S28" s="672"/>
    </row>
    <row r="29" spans="1:19" ht="27.75">
      <c r="A29" s="32" t="s">
        <v>0</v>
      </c>
      <c r="B29" s="32" t="s">
        <v>1</v>
      </c>
      <c r="C29" s="32" t="s">
        <v>17</v>
      </c>
      <c r="D29" s="37" t="s">
        <v>3</v>
      </c>
      <c r="E29" s="37" t="s">
        <v>4</v>
      </c>
      <c r="F29" s="37" t="s">
        <v>8</v>
      </c>
      <c r="G29" s="37" t="s">
        <v>5</v>
      </c>
      <c r="H29" s="37" t="s">
        <v>6</v>
      </c>
      <c r="I29" s="37"/>
      <c r="J29" s="32" t="s">
        <v>0</v>
      </c>
      <c r="K29" s="32" t="s">
        <v>1</v>
      </c>
      <c r="L29" s="599" t="s">
        <v>17</v>
      </c>
      <c r="M29" s="617"/>
      <c r="N29" s="600"/>
      <c r="O29" s="37" t="s">
        <v>3</v>
      </c>
      <c r="P29" s="37" t="s">
        <v>4</v>
      </c>
      <c r="Q29" s="37" t="s">
        <v>8</v>
      </c>
      <c r="R29" s="37" t="s">
        <v>5</v>
      </c>
      <c r="S29" s="37" t="s">
        <v>6</v>
      </c>
    </row>
    <row r="30" spans="1:19" ht="18.75" customHeight="1">
      <c r="A30" s="43" t="s">
        <v>54</v>
      </c>
      <c r="B30" s="43" t="s">
        <v>55</v>
      </c>
      <c r="C30" s="33" t="s">
        <v>136</v>
      </c>
      <c r="D30" s="33" t="s">
        <v>35</v>
      </c>
      <c r="E30" s="33">
        <v>1</v>
      </c>
      <c r="F30" s="33"/>
      <c r="G30" s="33"/>
      <c r="H30" s="33"/>
      <c r="I30" s="43">
        <v>1</v>
      </c>
      <c r="J30" s="43" t="s">
        <v>98</v>
      </c>
      <c r="K30" s="43" t="s">
        <v>99</v>
      </c>
      <c r="L30" s="676" t="s">
        <v>133</v>
      </c>
      <c r="M30" s="677"/>
      <c r="N30" s="678"/>
      <c r="O30" s="33" t="s">
        <v>35</v>
      </c>
      <c r="P30" s="33">
        <v>1</v>
      </c>
      <c r="Q30" s="33"/>
      <c r="R30" s="33"/>
      <c r="S30" s="33"/>
    </row>
    <row r="31" spans="1:19" ht="18.75" customHeight="1">
      <c r="A31" s="44" t="s">
        <v>52</v>
      </c>
      <c r="B31" s="44" t="s">
        <v>47</v>
      </c>
      <c r="C31" s="35" t="s">
        <v>136</v>
      </c>
      <c r="D31" s="35" t="s">
        <v>36</v>
      </c>
      <c r="E31" s="35">
        <v>1</v>
      </c>
      <c r="F31" s="35"/>
      <c r="G31" s="35"/>
      <c r="H31" s="35"/>
      <c r="I31" s="44">
        <v>2</v>
      </c>
      <c r="J31" s="44" t="s">
        <v>104</v>
      </c>
      <c r="K31" s="44" t="s">
        <v>105</v>
      </c>
      <c r="L31" s="685" t="s">
        <v>133</v>
      </c>
      <c r="M31" s="686"/>
      <c r="N31" s="687"/>
      <c r="O31" s="35" t="s">
        <v>38</v>
      </c>
      <c r="P31" s="35"/>
      <c r="Q31" s="35">
        <v>1</v>
      </c>
      <c r="R31" s="35"/>
      <c r="S31" s="35"/>
    </row>
    <row r="32" spans="1:19" ht="18.75" customHeight="1">
      <c r="A32" s="42" t="s">
        <v>77</v>
      </c>
      <c r="B32" s="42" t="s">
        <v>119</v>
      </c>
      <c r="C32" s="34" t="s">
        <v>135</v>
      </c>
      <c r="D32" s="34" t="s">
        <v>36</v>
      </c>
      <c r="E32" s="34">
        <v>1</v>
      </c>
      <c r="F32" s="34"/>
      <c r="G32" s="34"/>
      <c r="H32" s="34"/>
      <c r="I32" s="42">
        <v>3</v>
      </c>
      <c r="J32" s="42" t="s">
        <v>107</v>
      </c>
      <c r="K32" s="42" t="s">
        <v>108</v>
      </c>
      <c r="L32" s="676" t="s">
        <v>133</v>
      </c>
      <c r="M32" s="677"/>
      <c r="N32" s="678"/>
      <c r="O32" s="34" t="s">
        <v>36</v>
      </c>
      <c r="P32" s="34">
        <v>1</v>
      </c>
      <c r="Q32" s="34"/>
      <c r="R32" s="34"/>
      <c r="S32" s="34"/>
    </row>
    <row r="33" spans="1:19" ht="18.75" customHeight="1">
      <c r="A33" s="13" t="s">
        <v>75</v>
      </c>
      <c r="B33" s="13" t="s">
        <v>76</v>
      </c>
      <c r="C33" s="13" t="s">
        <v>135</v>
      </c>
      <c r="D33" s="13" t="s">
        <v>38</v>
      </c>
      <c r="E33" s="14"/>
      <c r="F33" s="14">
        <v>1</v>
      </c>
      <c r="G33" s="14"/>
      <c r="H33" s="14"/>
      <c r="I33" s="14">
        <v>4</v>
      </c>
      <c r="J33" s="38" t="s">
        <v>43</v>
      </c>
      <c r="K33" s="38" t="s">
        <v>117</v>
      </c>
      <c r="L33" s="664" t="s">
        <v>134</v>
      </c>
      <c r="M33" s="665"/>
      <c r="N33" s="666"/>
      <c r="O33" s="13" t="s">
        <v>36</v>
      </c>
      <c r="P33" s="14">
        <v>1</v>
      </c>
      <c r="Q33" s="14"/>
      <c r="R33" s="14"/>
      <c r="S33" s="14"/>
    </row>
    <row r="34" spans="1:19" ht="18.75" customHeight="1">
      <c r="A34" s="42" t="s">
        <v>56</v>
      </c>
      <c r="B34" s="42" t="s">
        <v>57</v>
      </c>
      <c r="C34" s="34" t="s">
        <v>13</v>
      </c>
      <c r="D34" s="34" t="s">
        <v>58</v>
      </c>
      <c r="E34" s="34">
        <v>1</v>
      </c>
      <c r="F34" s="34"/>
      <c r="G34" s="34"/>
      <c r="H34" s="34"/>
      <c r="I34" s="42">
        <v>5</v>
      </c>
      <c r="J34" s="42" t="s">
        <v>44</v>
      </c>
      <c r="K34" s="42" t="s">
        <v>45</v>
      </c>
      <c r="L34" s="655" t="s">
        <v>134</v>
      </c>
      <c r="M34" s="663"/>
      <c r="N34" s="656"/>
      <c r="O34" s="34" t="s">
        <v>38</v>
      </c>
      <c r="P34" s="34"/>
      <c r="Q34" s="34">
        <v>1</v>
      </c>
      <c r="R34" s="34"/>
      <c r="S34" s="34"/>
    </row>
    <row r="35" spans="1:19" ht="18.75" customHeight="1">
      <c r="A35" s="15" t="s">
        <v>69</v>
      </c>
      <c r="B35" s="13" t="s">
        <v>70</v>
      </c>
      <c r="C35" s="13" t="s">
        <v>13</v>
      </c>
      <c r="D35" s="13" t="s">
        <v>38</v>
      </c>
      <c r="E35" s="14"/>
      <c r="F35" s="14">
        <v>1</v>
      </c>
      <c r="G35" s="14"/>
      <c r="H35" s="14"/>
      <c r="I35" s="14">
        <v>6</v>
      </c>
      <c r="J35" s="44" t="s">
        <v>118</v>
      </c>
      <c r="K35" s="44" t="s">
        <v>99</v>
      </c>
      <c r="L35" s="664" t="s">
        <v>134</v>
      </c>
      <c r="M35" s="665"/>
      <c r="N35" s="666"/>
      <c r="O35" s="13" t="s">
        <v>35</v>
      </c>
      <c r="P35" s="14">
        <v>1</v>
      </c>
      <c r="Q35" s="14"/>
      <c r="R35" s="14"/>
      <c r="S35" s="14"/>
    </row>
    <row r="36" spans="1:19" ht="18.75" customHeight="1">
      <c r="A36" s="34" t="s">
        <v>219</v>
      </c>
      <c r="B36" s="34" t="s">
        <v>220</v>
      </c>
      <c r="C36" s="34" t="s">
        <v>79</v>
      </c>
      <c r="D36" s="34" t="s">
        <v>39</v>
      </c>
      <c r="E36" s="34">
        <v>1</v>
      </c>
      <c r="F36" s="34"/>
      <c r="G36" s="34"/>
      <c r="H36" s="34"/>
      <c r="I36" s="42">
        <v>7</v>
      </c>
      <c r="J36" s="42" t="s">
        <v>53</v>
      </c>
      <c r="K36" s="42" t="s">
        <v>37</v>
      </c>
      <c r="L36" s="655" t="s">
        <v>136</v>
      </c>
      <c r="M36" s="663"/>
      <c r="N36" s="656"/>
      <c r="O36" s="34" t="s">
        <v>38</v>
      </c>
      <c r="P36" s="34"/>
      <c r="Q36" s="34">
        <v>1</v>
      </c>
      <c r="R36" s="34"/>
      <c r="S36" s="34"/>
    </row>
    <row r="37" spans="1:19" ht="18.75" customHeight="1">
      <c r="A37" s="13" t="s">
        <v>221</v>
      </c>
      <c r="B37" s="13" t="s">
        <v>222</v>
      </c>
      <c r="C37" s="13" t="s">
        <v>79</v>
      </c>
      <c r="D37" s="13" t="s">
        <v>35</v>
      </c>
      <c r="E37" s="14">
        <v>1</v>
      </c>
      <c r="F37" s="14"/>
      <c r="G37" s="14"/>
      <c r="H37" s="14"/>
      <c r="I37" s="14">
        <v>8</v>
      </c>
      <c r="J37" s="38" t="s">
        <v>82</v>
      </c>
      <c r="K37" s="38" t="s">
        <v>78</v>
      </c>
      <c r="L37" s="664" t="s">
        <v>135</v>
      </c>
      <c r="M37" s="665"/>
      <c r="N37" s="666"/>
      <c r="O37" s="13" t="s">
        <v>36</v>
      </c>
      <c r="P37" s="14">
        <v>1</v>
      </c>
      <c r="Q37" s="14"/>
      <c r="R37" s="14"/>
      <c r="S37" s="14"/>
    </row>
    <row r="38" spans="1:19" ht="18.75" customHeight="1">
      <c r="A38" s="34" t="s">
        <v>223</v>
      </c>
      <c r="B38" s="34" t="s">
        <v>224</v>
      </c>
      <c r="C38" s="34" t="s">
        <v>79</v>
      </c>
      <c r="D38" s="34" t="s">
        <v>35</v>
      </c>
      <c r="E38" s="34">
        <v>1</v>
      </c>
      <c r="F38" s="34"/>
      <c r="G38" s="34"/>
      <c r="H38" s="34"/>
      <c r="I38" s="42">
        <v>9</v>
      </c>
      <c r="J38" s="42" t="s">
        <v>67</v>
      </c>
      <c r="K38" s="42" t="s">
        <v>68</v>
      </c>
      <c r="L38" s="655" t="s">
        <v>13</v>
      </c>
      <c r="M38" s="663"/>
      <c r="N38" s="656"/>
      <c r="O38" s="34" t="s">
        <v>39</v>
      </c>
      <c r="P38" s="34">
        <v>1</v>
      </c>
      <c r="Q38" s="34"/>
      <c r="R38" s="34"/>
      <c r="S38" s="34"/>
    </row>
    <row r="39" spans="1:19" ht="18.75" customHeight="1">
      <c r="A39" s="30" t="s">
        <v>225</v>
      </c>
      <c r="B39" s="30" t="s">
        <v>226</v>
      </c>
      <c r="C39" s="30" t="s">
        <v>79</v>
      </c>
      <c r="D39" s="30" t="s">
        <v>36</v>
      </c>
      <c r="E39" s="14">
        <v>1</v>
      </c>
      <c r="F39" s="14"/>
      <c r="G39" s="14"/>
      <c r="H39" s="14"/>
      <c r="I39" s="14">
        <v>10</v>
      </c>
      <c r="J39" s="38" t="s">
        <v>80</v>
      </c>
      <c r="K39" s="38" t="s">
        <v>81</v>
      </c>
      <c r="L39" s="657" t="s">
        <v>13</v>
      </c>
      <c r="M39" s="683"/>
      <c r="N39" s="658"/>
      <c r="O39" s="30" t="s">
        <v>38</v>
      </c>
      <c r="P39" s="14">
        <v>1</v>
      </c>
      <c r="Q39" s="14"/>
      <c r="R39" s="14"/>
      <c r="S39" s="14"/>
    </row>
    <row r="40" spans="1:19" ht="18.75" customHeight="1">
      <c r="A40" s="34"/>
      <c r="B40" s="34"/>
      <c r="C40" s="34"/>
      <c r="D40" s="34"/>
      <c r="E40" s="34"/>
      <c r="F40" s="34"/>
      <c r="G40" s="34"/>
      <c r="H40" s="34"/>
      <c r="I40" s="42">
        <v>11</v>
      </c>
      <c r="J40" s="34" t="s">
        <v>144</v>
      </c>
      <c r="K40" s="34" t="s">
        <v>145</v>
      </c>
      <c r="L40" s="655" t="s">
        <v>141</v>
      </c>
      <c r="M40" s="663"/>
      <c r="N40" s="656"/>
      <c r="O40" s="34" t="s">
        <v>36</v>
      </c>
      <c r="P40" s="34">
        <v>1</v>
      </c>
      <c r="Q40" s="34"/>
      <c r="R40" s="34"/>
      <c r="S40" s="34"/>
    </row>
    <row r="41" spans="1:19" ht="18.75" customHeight="1">
      <c r="A41" s="14"/>
      <c r="B41" s="14"/>
      <c r="C41" s="14"/>
      <c r="D41" s="14"/>
      <c r="E41" s="14"/>
      <c r="F41" s="14"/>
      <c r="G41" s="14"/>
      <c r="H41" s="14"/>
      <c r="I41" s="14">
        <v>12</v>
      </c>
      <c r="J41" s="14" t="s">
        <v>146</v>
      </c>
      <c r="K41" s="14" t="s">
        <v>147</v>
      </c>
      <c r="L41" s="641" t="s">
        <v>141</v>
      </c>
      <c r="M41" s="684"/>
      <c r="N41" s="642"/>
      <c r="O41" s="14" t="s">
        <v>36</v>
      </c>
      <c r="P41" s="14">
        <v>1</v>
      </c>
      <c r="Q41" s="14"/>
      <c r="R41" s="14"/>
      <c r="S41" s="14"/>
    </row>
    <row r="42" spans="1:19" ht="18.75" customHeight="1">
      <c r="A42" s="34"/>
      <c r="B42" s="34"/>
      <c r="C42" s="34"/>
      <c r="D42" s="34"/>
      <c r="E42" s="34"/>
      <c r="F42" s="34"/>
      <c r="G42" s="34"/>
      <c r="H42" s="34"/>
      <c r="I42" s="42">
        <v>13</v>
      </c>
      <c r="J42" s="34" t="s">
        <v>178</v>
      </c>
      <c r="K42" s="34" t="s">
        <v>179</v>
      </c>
      <c r="L42" s="655" t="s">
        <v>176</v>
      </c>
      <c r="M42" s="663"/>
      <c r="N42" s="656"/>
      <c r="O42" s="34" t="s">
        <v>35</v>
      </c>
      <c r="P42" s="34">
        <v>1</v>
      </c>
      <c r="Q42" s="34"/>
      <c r="R42" s="34"/>
      <c r="S42" s="34"/>
    </row>
    <row r="43" spans="1:19" ht="18.75" customHeight="1">
      <c r="A43" s="30"/>
      <c r="B43" s="30"/>
      <c r="C43" s="30"/>
      <c r="D43" s="30"/>
      <c r="E43" s="30"/>
      <c r="F43" s="30"/>
      <c r="G43" s="30"/>
      <c r="H43" s="30"/>
      <c r="I43" s="38">
        <v>14</v>
      </c>
      <c r="J43" s="30" t="s">
        <v>180</v>
      </c>
      <c r="K43" s="30" t="s">
        <v>181</v>
      </c>
      <c r="L43" s="664" t="s">
        <v>176</v>
      </c>
      <c r="M43" s="665"/>
      <c r="N43" s="666"/>
      <c r="O43" s="30" t="s">
        <v>38</v>
      </c>
      <c r="P43" s="30"/>
      <c r="Q43" s="30">
        <v>1</v>
      </c>
      <c r="R43" s="30"/>
      <c r="S43" s="30"/>
    </row>
    <row r="44" spans="1:19" ht="18.75" customHeight="1">
      <c r="A44" s="34"/>
      <c r="B44" s="34"/>
      <c r="C44" s="34"/>
      <c r="D44" s="34"/>
      <c r="E44" s="34"/>
      <c r="F44" s="34"/>
      <c r="G44" s="34"/>
      <c r="H44" s="34"/>
      <c r="I44" s="42">
        <v>15</v>
      </c>
      <c r="J44" s="34" t="s">
        <v>182</v>
      </c>
      <c r="K44" s="34" t="s">
        <v>183</v>
      </c>
      <c r="L44" s="655" t="s">
        <v>176</v>
      </c>
      <c r="M44" s="663"/>
      <c r="N44" s="656"/>
      <c r="O44" s="34" t="s">
        <v>36</v>
      </c>
      <c r="P44" s="34">
        <v>1</v>
      </c>
      <c r="Q44" s="34"/>
      <c r="R44" s="34"/>
      <c r="S44" s="34"/>
    </row>
    <row r="45" spans="1:19" ht="18.75" customHeight="1">
      <c r="A45" s="30"/>
      <c r="B45" s="30"/>
      <c r="C45" s="30"/>
      <c r="D45" s="30"/>
      <c r="E45" s="30"/>
      <c r="F45" s="30"/>
      <c r="G45" s="30"/>
      <c r="H45" s="30"/>
      <c r="I45" s="38">
        <v>16</v>
      </c>
      <c r="J45" s="30" t="s">
        <v>184</v>
      </c>
      <c r="K45" s="30" t="s">
        <v>37</v>
      </c>
      <c r="L45" s="664" t="s">
        <v>176</v>
      </c>
      <c r="M45" s="665"/>
      <c r="N45" s="666"/>
      <c r="O45" s="30" t="s">
        <v>38</v>
      </c>
      <c r="P45" s="30"/>
      <c r="Q45" s="30">
        <v>1</v>
      </c>
      <c r="R45" s="30"/>
      <c r="S45" s="30"/>
    </row>
    <row r="46" spans="1:19" ht="18.75" customHeight="1">
      <c r="A46" s="34"/>
      <c r="B46" s="34"/>
      <c r="C46" s="34"/>
      <c r="D46" s="34"/>
      <c r="E46" s="34"/>
      <c r="F46" s="34"/>
      <c r="G46" s="34"/>
      <c r="H46" s="34"/>
      <c r="I46" s="42">
        <v>17</v>
      </c>
      <c r="J46" s="34" t="s">
        <v>185</v>
      </c>
      <c r="K46" s="34" t="s">
        <v>186</v>
      </c>
      <c r="L46" s="655" t="s">
        <v>176</v>
      </c>
      <c r="M46" s="663"/>
      <c r="N46" s="656"/>
      <c r="O46" s="34" t="s">
        <v>35</v>
      </c>
      <c r="P46" s="34">
        <v>1</v>
      </c>
      <c r="Q46" s="34"/>
      <c r="R46" s="34"/>
      <c r="S46" s="34"/>
    </row>
    <row r="47" spans="1:19" ht="18.75" customHeight="1">
      <c r="A47" s="30"/>
      <c r="B47" s="30"/>
      <c r="C47" s="30"/>
      <c r="D47" s="30"/>
      <c r="E47" s="30"/>
      <c r="F47" s="30"/>
      <c r="G47" s="30"/>
      <c r="H47" s="30"/>
      <c r="I47" s="38">
        <v>18</v>
      </c>
      <c r="J47" s="30" t="s">
        <v>187</v>
      </c>
      <c r="K47" s="30" t="s">
        <v>188</v>
      </c>
      <c r="L47" s="664" t="s">
        <v>176</v>
      </c>
      <c r="M47" s="665"/>
      <c r="N47" s="666"/>
      <c r="O47" s="30" t="s">
        <v>39</v>
      </c>
      <c r="P47" s="30">
        <v>1</v>
      </c>
      <c r="Q47" s="30"/>
      <c r="R47" s="30"/>
      <c r="S47" s="30"/>
    </row>
    <row r="48" spans="1:19" ht="18.75" customHeight="1">
      <c r="A48" s="34"/>
      <c r="B48" s="34"/>
      <c r="C48" s="34"/>
      <c r="D48" s="34"/>
      <c r="E48" s="34"/>
      <c r="F48" s="34"/>
      <c r="G48" s="34"/>
      <c r="H48" s="34"/>
      <c r="I48" s="42">
        <v>19</v>
      </c>
      <c r="J48" s="34"/>
      <c r="K48" s="34"/>
      <c r="L48" s="655"/>
      <c r="M48" s="663"/>
      <c r="N48" s="656"/>
      <c r="O48" s="34"/>
      <c r="P48" s="34"/>
      <c r="Q48" s="34"/>
      <c r="R48" s="34"/>
      <c r="S48" s="34"/>
    </row>
    <row r="49" spans="1:19" ht="18.75" customHeight="1">
      <c r="A49" s="30"/>
      <c r="B49" s="30"/>
      <c r="C49" s="30"/>
      <c r="D49" s="30"/>
      <c r="E49" s="30"/>
      <c r="F49" s="13"/>
      <c r="G49" s="13"/>
      <c r="H49" s="13"/>
      <c r="I49" s="13">
        <v>20</v>
      </c>
      <c r="J49" s="30"/>
      <c r="K49" s="30"/>
      <c r="L49" s="664"/>
      <c r="M49" s="665"/>
      <c r="N49" s="666"/>
      <c r="O49" s="30"/>
      <c r="P49" s="30"/>
      <c r="Q49" s="13"/>
      <c r="R49" s="13"/>
      <c r="S49" s="13"/>
    </row>
    <row r="50" spans="1:19" ht="15">
      <c r="A50" s="36"/>
      <c r="B50" s="36"/>
      <c r="C50" s="36"/>
      <c r="D50" s="36"/>
      <c r="E50" s="36"/>
      <c r="F50" s="36"/>
      <c r="G50" s="36"/>
      <c r="H50" s="36"/>
      <c r="I50" s="46"/>
      <c r="J50" s="36"/>
      <c r="K50" s="36"/>
      <c r="L50" s="673"/>
      <c r="M50" s="674"/>
      <c r="N50" s="675"/>
      <c r="O50" s="36"/>
      <c r="P50" s="36"/>
      <c r="Q50" s="36"/>
      <c r="R50" s="36"/>
      <c r="S50" s="36"/>
    </row>
    <row r="51" spans="1:19" ht="15">
      <c r="A51" s="36"/>
      <c r="B51" s="36"/>
      <c r="C51" s="36"/>
      <c r="D51" s="36"/>
      <c r="E51" s="36"/>
      <c r="F51" s="36"/>
      <c r="G51" s="36"/>
      <c r="H51" s="36"/>
      <c r="I51" s="46"/>
      <c r="J51" s="36"/>
      <c r="K51" s="36"/>
      <c r="L51" s="673"/>
      <c r="M51" s="674"/>
      <c r="N51" s="675"/>
      <c r="O51" s="36"/>
      <c r="P51" s="36"/>
      <c r="Q51" s="36"/>
      <c r="R51" s="36"/>
      <c r="S51" s="36"/>
    </row>
    <row r="52" spans="1:19" s="57" customFormat="1" ht="22.5" customHeight="1">
      <c r="A52" s="588" t="s">
        <v>138</v>
      </c>
      <c r="B52" s="589"/>
      <c r="C52" s="597"/>
      <c r="D52" s="56">
        <f>SUM(E52:H52)</f>
        <v>10</v>
      </c>
      <c r="E52" s="56">
        <f>SUM(E30:E49)</f>
        <v>8</v>
      </c>
      <c r="F52" s="56">
        <f>SUM(F30:F49)</f>
        <v>2</v>
      </c>
      <c r="G52" s="56">
        <f>SUM(G30:G49)</f>
        <v>0</v>
      </c>
      <c r="H52" s="56">
        <f>SUM(H30:H49)</f>
        <v>0</v>
      </c>
      <c r="I52" s="56"/>
      <c r="J52" s="588" t="s">
        <v>138</v>
      </c>
      <c r="K52" s="589"/>
      <c r="L52" s="589"/>
      <c r="M52" s="589"/>
      <c r="N52" s="597"/>
      <c r="O52" s="56">
        <f>SUM(P52:S52)</f>
        <v>18</v>
      </c>
      <c r="P52" s="56">
        <f>SUM(P30:P49)</f>
        <v>13</v>
      </c>
      <c r="Q52" s="56">
        <f>SUM(Q30:Q49)</f>
        <v>5</v>
      </c>
      <c r="R52" s="56">
        <f>SUM(R30:R49)</f>
        <v>0</v>
      </c>
      <c r="S52" s="56">
        <f>SUM(S30:S49)</f>
        <v>0</v>
      </c>
    </row>
    <row r="53" spans="1:19" s="47" customFormat="1" ht="18.75">
      <c r="A53" s="31" t="s">
        <v>16</v>
      </c>
      <c r="B53" s="31" t="s">
        <v>125</v>
      </c>
      <c r="C53" s="595" t="s">
        <v>126</v>
      </c>
      <c r="D53" s="595"/>
      <c r="E53" s="595"/>
      <c r="F53" s="595"/>
      <c r="G53" s="595"/>
      <c r="H53" s="595"/>
      <c r="I53" s="40"/>
      <c r="J53" s="31" t="s">
        <v>15</v>
      </c>
      <c r="K53" s="31" t="s">
        <v>127</v>
      </c>
      <c r="L53" s="595" t="s">
        <v>124</v>
      </c>
      <c r="M53" s="595"/>
      <c r="N53" s="595"/>
      <c r="O53" s="595"/>
      <c r="P53" s="595"/>
      <c r="Q53" s="595"/>
      <c r="R53" s="595">
        <v>2017</v>
      </c>
      <c r="S53" s="595"/>
    </row>
    <row r="54" spans="1:19" s="51" customFormat="1" ht="15.75">
      <c r="A54" s="48" t="s">
        <v>83</v>
      </c>
      <c r="B54" s="52">
        <v>42798</v>
      </c>
      <c r="C54" s="49" t="s">
        <v>128</v>
      </c>
      <c r="D54" s="49" t="s">
        <v>131</v>
      </c>
      <c r="E54" s="670" t="s">
        <v>26</v>
      </c>
      <c r="F54" s="671"/>
      <c r="G54" s="671"/>
      <c r="H54" s="672"/>
      <c r="I54" s="50"/>
      <c r="J54" s="48" t="s">
        <v>28</v>
      </c>
      <c r="K54" s="52">
        <v>42799</v>
      </c>
      <c r="L54" s="670" t="s">
        <v>128</v>
      </c>
      <c r="M54" s="671"/>
      <c r="N54" s="672"/>
      <c r="O54" s="49" t="s">
        <v>132</v>
      </c>
      <c r="P54" s="670" t="s">
        <v>29</v>
      </c>
      <c r="Q54" s="671"/>
      <c r="R54" s="671"/>
      <c r="S54" s="672"/>
    </row>
    <row r="55" spans="1:19" ht="27.75">
      <c r="A55" s="32" t="s">
        <v>0</v>
      </c>
      <c r="B55" s="32" t="s">
        <v>1</v>
      </c>
      <c r="C55" s="32" t="s">
        <v>17</v>
      </c>
      <c r="D55" s="37" t="s">
        <v>3</v>
      </c>
      <c r="E55" s="37" t="s">
        <v>4</v>
      </c>
      <c r="F55" s="37" t="s">
        <v>8</v>
      </c>
      <c r="G55" s="37" t="s">
        <v>5</v>
      </c>
      <c r="H55" s="37" t="s">
        <v>6</v>
      </c>
      <c r="I55" s="37"/>
      <c r="J55" s="32" t="s">
        <v>0</v>
      </c>
      <c r="K55" s="32" t="s">
        <v>1</v>
      </c>
      <c r="L55" s="599" t="s">
        <v>17</v>
      </c>
      <c r="M55" s="617"/>
      <c r="N55" s="600"/>
      <c r="O55" s="37" t="s">
        <v>3</v>
      </c>
      <c r="P55" s="37" t="s">
        <v>4</v>
      </c>
      <c r="Q55" s="37" t="s">
        <v>8</v>
      </c>
      <c r="R55" s="37" t="s">
        <v>5</v>
      </c>
      <c r="S55" s="37" t="s">
        <v>6</v>
      </c>
    </row>
    <row r="56" spans="1:19" ht="18.75" customHeight="1">
      <c r="A56" s="43" t="s">
        <v>100</v>
      </c>
      <c r="B56" s="43" t="s">
        <v>101</v>
      </c>
      <c r="C56" s="33" t="s">
        <v>133</v>
      </c>
      <c r="D56" s="33" t="s">
        <v>38</v>
      </c>
      <c r="E56" s="33"/>
      <c r="F56" s="33">
        <v>1</v>
      </c>
      <c r="G56" s="33"/>
      <c r="H56" s="33"/>
      <c r="I56" s="43">
        <v>1</v>
      </c>
      <c r="J56" s="43" t="s">
        <v>96</v>
      </c>
      <c r="K56" s="43" t="s">
        <v>97</v>
      </c>
      <c r="L56" s="676" t="s">
        <v>133</v>
      </c>
      <c r="M56" s="677"/>
      <c r="N56" s="678"/>
      <c r="O56" s="33" t="s">
        <v>35</v>
      </c>
      <c r="P56" s="33">
        <v>1</v>
      </c>
      <c r="Q56" s="33"/>
      <c r="R56" s="33"/>
      <c r="S56" s="33"/>
    </row>
    <row r="57" spans="1:19" ht="18.75" customHeight="1">
      <c r="A57" s="44" t="s">
        <v>90</v>
      </c>
      <c r="B57" s="44" t="s">
        <v>91</v>
      </c>
      <c r="C57" s="35" t="s">
        <v>133</v>
      </c>
      <c r="D57" s="35" t="s">
        <v>38</v>
      </c>
      <c r="E57" s="35"/>
      <c r="F57" s="35">
        <v>1</v>
      </c>
      <c r="G57" s="35"/>
      <c r="H57" s="35"/>
      <c r="I57" s="44">
        <v>2</v>
      </c>
      <c r="J57" s="44" t="s">
        <v>102</v>
      </c>
      <c r="K57" s="44" t="s">
        <v>103</v>
      </c>
      <c r="L57" s="679" t="s">
        <v>133</v>
      </c>
      <c r="M57" s="680"/>
      <c r="N57" s="681"/>
      <c r="O57" s="35" t="s">
        <v>38</v>
      </c>
      <c r="P57" s="35"/>
      <c r="Q57" s="35">
        <v>1</v>
      </c>
      <c r="R57" s="35"/>
      <c r="S57" s="35"/>
    </row>
    <row r="58" spans="1:19" ht="18.75" customHeight="1">
      <c r="A58" s="42" t="s">
        <v>109</v>
      </c>
      <c r="B58" s="42" t="s">
        <v>110</v>
      </c>
      <c r="C58" s="34" t="s">
        <v>133</v>
      </c>
      <c r="D58" s="34" t="s">
        <v>36</v>
      </c>
      <c r="E58" s="34">
        <v>1</v>
      </c>
      <c r="F58" s="34"/>
      <c r="G58" s="34"/>
      <c r="H58" s="34"/>
      <c r="I58" s="42">
        <v>3</v>
      </c>
      <c r="J58" s="42" t="s">
        <v>120</v>
      </c>
      <c r="K58" s="42" t="s">
        <v>114</v>
      </c>
      <c r="L58" s="655" t="s">
        <v>13</v>
      </c>
      <c r="M58" s="663"/>
      <c r="N58" s="656"/>
      <c r="O58" s="34" t="s">
        <v>36</v>
      </c>
      <c r="P58" s="34">
        <v>1</v>
      </c>
      <c r="Q58" s="34"/>
      <c r="R58" s="34"/>
      <c r="S58" s="34"/>
    </row>
    <row r="59" spans="1:19" ht="18.75" customHeight="1">
      <c r="A59" s="38" t="s">
        <v>65</v>
      </c>
      <c r="B59" s="38" t="s">
        <v>66</v>
      </c>
      <c r="C59" s="13" t="s">
        <v>13</v>
      </c>
      <c r="D59" s="13" t="s">
        <v>58</v>
      </c>
      <c r="E59" s="14">
        <v>1</v>
      </c>
      <c r="F59" s="14"/>
      <c r="G59" s="14"/>
      <c r="H59" s="14"/>
      <c r="I59" s="14">
        <v>4</v>
      </c>
      <c r="J59" s="38" t="s">
        <v>46</v>
      </c>
      <c r="K59" s="38" t="s">
        <v>47</v>
      </c>
      <c r="L59" s="664" t="s">
        <v>136</v>
      </c>
      <c r="M59" s="665"/>
      <c r="N59" s="666"/>
      <c r="O59" s="13" t="s">
        <v>35</v>
      </c>
      <c r="P59" s="14">
        <v>1</v>
      </c>
      <c r="Q59" s="14"/>
      <c r="R59" s="14"/>
      <c r="S59" s="14"/>
    </row>
    <row r="60" spans="1:19" ht="18.75" customHeight="1">
      <c r="A60" s="34" t="s">
        <v>148</v>
      </c>
      <c r="B60" s="34" t="s">
        <v>149</v>
      </c>
      <c r="C60" s="34" t="s">
        <v>141</v>
      </c>
      <c r="D60" s="34" t="s">
        <v>36</v>
      </c>
      <c r="E60" s="34">
        <v>1</v>
      </c>
      <c r="F60" s="34"/>
      <c r="G60" s="34"/>
      <c r="H60" s="34"/>
      <c r="I60" s="42">
        <v>5</v>
      </c>
      <c r="J60" s="42" t="s">
        <v>48</v>
      </c>
      <c r="K60" s="42" t="s">
        <v>47</v>
      </c>
      <c r="L60" s="655" t="s">
        <v>136</v>
      </c>
      <c r="M60" s="663"/>
      <c r="N60" s="656"/>
      <c r="O60" s="34" t="s">
        <v>35</v>
      </c>
      <c r="P60" s="34">
        <v>1</v>
      </c>
      <c r="Q60" s="34"/>
      <c r="R60" s="34"/>
      <c r="S60" s="34"/>
    </row>
    <row r="61" spans="1:19" ht="18.75" customHeight="1">
      <c r="A61" s="13" t="s">
        <v>193</v>
      </c>
      <c r="B61" s="13" t="s">
        <v>194</v>
      </c>
      <c r="C61" s="13" t="s">
        <v>192</v>
      </c>
      <c r="D61" s="13" t="s">
        <v>35</v>
      </c>
      <c r="E61" s="14">
        <v>1</v>
      </c>
      <c r="F61" s="14"/>
      <c r="G61" s="14"/>
      <c r="H61" s="14"/>
      <c r="I61" s="14">
        <v>6</v>
      </c>
      <c r="J61" s="13" t="s">
        <v>150</v>
      </c>
      <c r="K61" s="13" t="s">
        <v>147</v>
      </c>
      <c r="L61" s="664" t="s">
        <v>141</v>
      </c>
      <c r="M61" s="665"/>
      <c r="N61" s="666"/>
      <c r="O61" s="38" t="s">
        <v>36</v>
      </c>
      <c r="P61" s="38">
        <v>1</v>
      </c>
      <c r="Q61" s="13"/>
      <c r="R61" s="13"/>
      <c r="S61" s="13"/>
    </row>
    <row r="62" spans="1:19" ht="18.75" customHeight="1">
      <c r="A62" s="34" t="s">
        <v>201</v>
      </c>
      <c r="B62" s="34" t="s">
        <v>45</v>
      </c>
      <c r="C62" s="34" t="s">
        <v>32</v>
      </c>
      <c r="D62" s="34" t="s">
        <v>35</v>
      </c>
      <c r="E62" s="34">
        <v>1</v>
      </c>
      <c r="F62" s="34"/>
      <c r="G62" s="34"/>
      <c r="H62" s="34"/>
      <c r="I62" s="42">
        <v>7</v>
      </c>
      <c r="J62" s="34" t="s">
        <v>170</v>
      </c>
      <c r="K62" s="34" t="s">
        <v>171</v>
      </c>
      <c r="L62" s="655" t="s">
        <v>164</v>
      </c>
      <c r="M62" s="663"/>
      <c r="N62" s="656"/>
      <c r="O62" s="34" t="s">
        <v>38</v>
      </c>
      <c r="P62" s="34"/>
      <c r="Q62" s="34">
        <v>1</v>
      </c>
      <c r="R62" s="34"/>
      <c r="S62" s="34"/>
    </row>
    <row r="63" spans="1:19" ht="18.75" customHeight="1">
      <c r="A63" s="13" t="s">
        <v>202</v>
      </c>
      <c r="B63" s="13" t="s">
        <v>203</v>
      </c>
      <c r="C63" s="13" t="s">
        <v>32</v>
      </c>
      <c r="D63" s="13" t="s">
        <v>38</v>
      </c>
      <c r="E63" s="14"/>
      <c r="F63" s="14">
        <v>1</v>
      </c>
      <c r="G63" s="14"/>
      <c r="H63" s="14"/>
      <c r="I63" s="14">
        <v>8</v>
      </c>
      <c r="J63" s="13" t="s">
        <v>172</v>
      </c>
      <c r="K63" s="13" t="s">
        <v>173</v>
      </c>
      <c r="L63" s="664" t="s">
        <v>164</v>
      </c>
      <c r="M63" s="665"/>
      <c r="N63" s="666"/>
      <c r="O63" s="13" t="s">
        <v>38</v>
      </c>
      <c r="P63" s="14"/>
      <c r="Q63" s="14">
        <v>1</v>
      </c>
      <c r="R63" s="14"/>
      <c r="S63" s="14"/>
    </row>
    <row r="64" spans="1:19" ht="18.75" customHeight="1">
      <c r="A64" s="34" t="s">
        <v>204</v>
      </c>
      <c r="B64" s="34" t="s">
        <v>40</v>
      </c>
      <c r="C64" s="34" t="s">
        <v>32</v>
      </c>
      <c r="D64" s="34" t="s">
        <v>35</v>
      </c>
      <c r="E64" s="34">
        <v>1</v>
      </c>
      <c r="F64" s="34"/>
      <c r="G64" s="34"/>
      <c r="H64" s="34"/>
      <c r="I64" s="42">
        <v>9</v>
      </c>
      <c r="J64" s="34" t="s">
        <v>160</v>
      </c>
      <c r="K64" s="34" t="s">
        <v>207</v>
      </c>
      <c r="L64" s="655" t="s">
        <v>32</v>
      </c>
      <c r="M64" s="663"/>
      <c r="N64" s="656"/>
      <c r="O64" s="34" t="s">
        <v>38</v>
      </c>
      <c r="P64" s="34"/>
      <c r="Q64" s="34">
        <v>1</v>
      </c>
      <c r="R64" s="34"/>
      <c r="S64" s="34"/>
    </row>
    <row r="65" spans="1:19" ht="18.75" customHeight="1">
      <c r="A65" s="30" t="s">
        <v>205</v>
      </c>
      <c r="B65" s="30" t="s">
        <v>206</v>
      </c>
      <c r="C65" s="30" t="s">
        <v>32</v>
      </c>
      <c r="D65" s="30" t="s">
        <v>36</v>
      </c>
      <c r="E65" s="14">
        <v>1</v>
      </c>
      <c r="F65" s="14"/>
      <c r="G65" s="14"/>
      <c r="H65" s="14"/>
      <c r="I65" s="14">
        <v>10</v>
      </c>
      <c r="J65" s="30" t="s">
        <v>160</v>
      </c>
      <c r="K65" s="30" t="s">
        <v>208</v>
      </c>
      <c r="L65" s="664" t="s">
        <v>32</v>
      </c>
      <c r="M65" s="665"/>
      <c r="N65" s="666"/>
      <c r="O65" s="30" t="s">
        <v>58</v>
      </c>
      <c r="P65" s="14">
        <v>1</v>
      </c>
      <c r="Q65" s="14"/>
      <c r="R65" s="14"/>
      <c r="S65" s="14"/>
    </row>
    <row r="66" spans="1:19" ht="18.75" customHeight="1">
      <c r="A66" s="34"/>
      <c r="B66" s="34"/>
      <c r="C66" s="34"/>
      <c r="D66" s="34"/>
      <c r="E66" s="34"/>
      <c r="F66" s="34"/>
      <c r="G66" s="34"/>
      <c r="H66" s="34"/>
      <c r="I66" s="42">
        <v>11</v>
      </c>
      <c r="J66" s="34" t="s">
        <v>209</v>
      </c>
      <c r="K66" s="34" t="s">
        <v>210</v>
      </c>
      <c r="L66" s="655" t="s">
        <v>32</v>
      </c>
      <c r="M66" s="663"/>
      <c r="N66" s="656"/>
      <c r="O66" s="34" t="s">
        <v>38</v>
      </c>
      <c r="P66" s="34"/>
      <c r="Q66" s="34">
        <v>1</v>
      </c>
      <c r="R66" s="34"/>
      <c r="S66" s="34"/>
    </row>
    <row r="67" spans="1:19" ht="18.75" customHeight="1">
      <c r="A67" s="14"/>
      <c r="B67" s="14"/>
      <c r="C67" s="14"/>
      <c r="D67" s="14"/>
      <c r="E67" s="14"/>
      <c r="F67" s="14"/>
      <c r="G67" s="14"/>
      <c r="H67" s="14"/>
      <c r="I67" s="14">
        <v>12</v>
      </c>
      <c r="J67" s="14" t="s">
        <v>211</v>
      </c>
      <c r="K67" s="14" t="s">
        <v>60</v>
      </c>
      <c r="L67" s="664" t="s">
        <v>32</v>
      </c>
      <c r="M67" s="665"/>
      <c r="N67" s="666"/>
      <c r="O67" s="14" t="s">
        <v>38</v>
      </c>
      <c r="P67" s="14"/>
      <c r="Q67" s="14">
        <v>1</v>
      </c>
      <c r="R67" s="14"/>
      <c r="S67" s="14"/>
    </row>
    <row r="68" spans="1:19" ht="18.75" customHeight="1">
      <c r="A68" s="34"/>
      <c r="B68" s="34"/>
      <c r="C68" s="34"/>
      <c r="D68" s="34"/>
      <c r="E68" s="34"/>
      <c r="F68" s="34"/>
      <c r="G68" s="34"/>
      <c r="H68" s="34"/>
      <c r="I68" s="42">
        <v>13</v>
      </c>
      <c r="J68" s="34" t="s">
        <v>160</v>
      </c>
      <c r="K68" s="34" t="s">
        <v>212</v>
      </c>
      <c r="L68" s="655" t="s">
        <v>32</v>
      </c>
      <c r="M68" s="663"/>
      <c r="N68" s="656"/>
      <c r="O68" s="34" t="s">
        <v>58</v>
      </c>
      <c r="P68" s="34">
        <v>1</v>
      </c>
      <c r="Q68" s="34"/>
      <c r="R68" s="34"/>
      <c r="S68" s="34"/>
    </row>
    <row r="69" spans="1:19" ht="18.75" customHeight="1">
      <c r="A69" s="30"/>
      <c r="B69" s="30"/>
      <c r="C69" s="30"/>
      <c r="D69" s="30"/>
      <c r="E69" s="30"/>
      <c r="F69" s="30"/>
      <c r="G69" s="30"/>
      <c r="H69" s="30"/>
      <c r="I69" s="38">
        <v>14</v>
      </c>
      <c r="J69" s="30"/>
      <c r="K69" s="30"/>
      <c r="L69" s="664"/>
      <c r="M69" s="665"/>
      <c r="N69" s="666"/>
      <c r="O69" s="30"/>
      <c r="P69" s="30"/>
      <c r="Q69" s="30"/>
      <c r="R69" s="30"/>
      <c r="S69" s="30"/>
    </row>
    <row r="70" spans="1:19" ht="18.75" customHeight="1">
      <c r="A70" s="34"/>
      <c r="B70" s="34"/>
      <c r="C70" s="34"/>
      <c r="D70" s="34"/>
      <c r="E70" s="34"/>
      <c r="F70" s="34"/>
      <c r="G70" s="34"/>
      <c r="H70" s="34"/>
      <c r="I70" s="42">
        <v>15</v>
      </c>
      <c r="J70" s="34"/>
      <c r="K70" s="34"/>
      <c r="L70" s="655"/>
      <c r="M70" s="663"/>
      <c r="N70" s="656"/>
      <c r="O70" s="34"/>
      <c r="P70" s="34"/>
      <c r="Q70" s="34"/>
      <c r="R70" s="34"/>
      <c r="S70" s="34"/>
    </row>
    <row r="71" spans="1:19" ht="18.75" customHeight="1">
      <c r="A71" s="30"/>
      <c r="B71" s="30"/>
      <c r="C71" s="30"/>
      <c r="D71" s="30"/>
      <c r="E71" s="30"/>
      <c r="F71" s="30"/>
      <c r="G71" s="30"/>
      <c r="H71" s="30"/>
      <c r="I71" s="38">
        <v>16</v>
      </c>
      <c r="J71" s="30"/>
      <c r="K71" s="30"/>
      <c r="L71" s="664"/>
      <c r="M71" s="665"/>
      <c r="N71" s="666"/>
      <c r="O71" s="30"/>
      <c r="P71" s="30"/>
      <c r="Q71" s="30"/>
      <c r="R71" s="30"/>
      <c r="S71" s="30"/>
    </row>
    <row r="72" spans="1:19" ht="18.75" customHeight="1">
      <c r="A72" s="34"/>
      <c r="B72" s="34"/>
      <c r="C72" s="34"/>
      <c r="D72" s="34"/>
      <c r="E72" s="34"/>
      <c r="F72" s="34"/>
      <c r="G72" s="34"/>
      <c r="H72" s="34"/>
      <c r="I72" s="42">
        <v>17</v>
      </c>
      <c r="J72" s="34"/>
      <c r="K72" s="34"/>
      <c r="L72" s="655"/>
      <c r="M72" s="663"/>
      <c r="N72" s="656"/>
      <c r="O72" s="34"/>
      <c r="P72" s="34"/>
      <c r="Q72" s="34"/>
      <c r="R72" s="34"/>
      <c r="S72" s="34"/>
    </row>
    <row r="73" spans="1:19" ht="18.75" customHeight="1">
      <c r="A73" s="30"/>
      <c r="B73" s="30"/>
      <c r="C73" s="30"/>
      <c r="D73" s="30"/>
      <c r="E73" s="30"/>
      <c r="F73" s="30"/>
      <c r="G73" s="30"/>
      <c r="H73" s="30"/>
      <c r="I73" s="38">
        <v>18</v>
      </c>
      <c r="J73" s="30"/>
      <c r="K73" s="30"/>
      <c r="L73" s="664"/>
      <c r="M73" s="665"/>
      <c r="N73" s="666"/>
      <c r="O73" s="30"/>
      <c r="P73" s="30"/>
      <c r="Q73" s="30"/>
      <c r="R73" s="30"/>
      <c r="S73" s="30"/>
    </row>
    <row r="74" spans="1:19" ht="18.75" customHeight="1">
      <c r="A74" s="34"/>
      <c r="B74" s="34"/>
      <c r="C74" s="34"/>
      <c r="D74" s="34"/>
      <c r="E74" s="34"/>
      <c r="F74" s="34"/>
      <c r="G74" s="34"/>
      <c r="H74" s="34"/>
      <c r="I74" s="42">
        <v>19</v>
      </c>
      <c r="J74" s="55" t="s">
        <v>219</v>
      </c>
      <c r="K74" s="55" t="s">
        <v>208</v>
      </c>
      <c r="L74" s="667" t="s">
        <v>34</v>
      </c>
      <c r="M74" s="668"/>
      <c r="N74" s="669"/>
      <c r="O74" s="55" t="s">
        <v>42</v>
      </c>
      <c r="P74" s="55"/>
      <c r="Q74" s="55"/>
      <c r="R74" s="55"/>
      <c r="S74" s="55">
        <v>1</v>
      </c>
    </row>
    <row r="75" spans="1:19" ht="18.75" customHeight="1">
      <c r="A75" s="30"/>
      <c r="B75" s="30"/>
      <c r="C75" s="30"/>
      <c r="D75" s="30"/>
      <c r="E75" s="30"/>
      <c r="F75" s="13"/>
      <c r="G75" s="13"/>
      <c r="H75" s="13"/>
      <c r="I75" s="13">
        <v>20</v>
      </c>
      <c r="J75" s="55" t="s">
        <v>94</v>
      </c>
      <c r="K75" s="55" t="s">
        <v>95</v>
      </c>
      <c r="L75" s="667" t="s">
        <v>133</v>
      </c>
      <c r="M75" s="668"/>
      <c r="N75" s="669"/>
      <c r="O75" s="55" t="s">
        <v>38</v>
      </c>
      <c r="P75" s="55"/>
      <c r="Q75" s="55"/>
      <c r="R75" s="55"/>
      <c r="S75" s="55">
        <v>1</v>
      </c>
    </row>
    <row r="76" spans="1:19" ht="15">
      <c r="A76" s="36"/>
      <c r="B76" s="36"/>
      <c r="C76" s="36"/>
      <c r="D76" s="36"/>
      <c r="E76" s="36"/>
      <c r="F76" s="36"/>
      <c r="G76" s="36"/>
      <c r="H76" s="36"/>
      <c r="I76" s="46"/>
      <c r="J76" s="36"/>
      <c r="K76" s="36"/>
      <c r="L76" s="673"/>
      <c r="M76" s="674"/>
      <c r="N76" s="675"/>
      <c r="O76" s="36"/>
      <c r="P76" s="36"/>
      <c r="Q76" s="36"/>
      <c r="R76" s="36"/>
      <c r="S76" s="36"/>
    </row>
    <row r="77" spans="1:19" ht="15">
      <c r="A77" s="36"/>
      <c r="B77" s="36"/>
      <c r="C77" s="36"/>
      <c r="D77" s="36"/>
      <c r="E77" s="36"/>
      <c r="F77" s="36"/>
      <c r="G77" s="36"/>
      <c r="H77" s="36"/>
      <c r="I77" s="46"/>
      <c r="J77" s="36"/>
      <c r="K77" s="36"/>
      <c r="L77" s="673"/>
      <c r="M77" s="674"/>
      <c r="N77" s="675"/>
      <c r="O77" s="36"/>
      <c r="P77" s="36"/>
      <c r="Q77" s="36"/>
      <c r="R77" s="36"/>
      <c r="S77" s="36"/>
    </row>
    <row r="78" spans="1:19" s="57" customFormat="1" ht="22.5" customHeight="1">
      <c r="A78" s="588" t="s">
        <v>138</v>
      </c>
      <c r="B78" s="589"/>
      <c r="C78" s="597"/>
      <c r="D78" s="56">
        <f>SUM(E78:H78)</f>
        <v>10</v>
      </c>
      <c r="E78" s="56">
        <f>SUM(E56:E75)</f>
        <v>7</v>
      </c>
      <c r="F78" s="56">
        <f>SUM(F56:F75)</f>
        <v>3</v>
      </c>
      <c r="G78" s="56">
        <f>SUM(G56:G75)</f>
        <v>0</v>
      </c>
      <c r="H78" s="56">
        <f>SUM(H56:H75)</f>
        <v>0</v>
      </c>
      <c r="I78" s="56"/>
      <c r="J78" s="588" t="s">
        <v>138</v>
      </c>
      <c r="K78" s="589"/>
      <c r="L78" s="589"/>
      <c r="M78" s="589"/>
      <c r="N78" s="597"/>
      <c r="O78" s="56">
        <f>SUM(P78:S78)</f>
        <v>15</v>
      </c>
      <c r="P78" s="56">
        <f>SUM(P56:P75)</f>
        <v>7</v>
      </c>
      <c r="Q78" s="56">
        <f>SUM(Q56:Q75)</f>
        <v>6</v>
      </c>
      <c r="R78" s="56">
        <f>SUM(R56:R75)</f>
        <v>0</v>
      </c>
      <c r="S78" s="56">
        <f>SUM(S56:S75)</f>
        <v>2</v>
      </c>
    </row>
    <row r="79" spans="1:19" ht="37.5" customHeight="1">
      <c r="A79" s="16"/>
      <c r="B79" s="16"/>
      <c r="C79" s="16"/>
      <c r="D79" s="16"/>
      <c r="E79" s="60"/>
      <c r="F79" s="60"/>
      <c r="G79" s="60"/>
      <c r="H79" s="60"/>
      <c r="I79" s="60"/>
      <c r="J79" s="16"/>
      <c r="K79" s="662" t="s">
        <v>138</v>
      </c>
      <c r="L79" s="662"/>
      <c r="M79" s="662"/>
      <c r="N79" s="662"/>
      <c r="O79" s="662"/>
      <c r="P79" s="59" t="s">
        <v>4</v>
      </c>
      <c r="Q79" s="59" t="s">
        <v>8</v>
      </c>
      <c r="R79" s="59" t="s">
        <v>5</v>
      </c>
      <c r="S79" s="59" t="s">
        <v>6</v>
      </c>
    </row>
    <row r="80" spans="11:19" ht="36.75" customHeight="1">
      <c r="K80" s="662"/>
      <c r="L80" s="662"/>
      <c r="M80" s="662"/>
      <c r="N80" s="662"/>
      <c r="O80" s="662"/>
      <c r="P80" s="59">
        <f>SUM(E26+P26+E52+P52+E78+P78)</f>
        <v>55</v>
      </c>
      <c r="Q80" s="59">
        <f>SUM(F26+Q26+F52+Q52+F78+Q78)</f>
        <v>27</v>
      </c>
      <c r="R80" s="59">
        <f>SUM(G26+R26+G52+R52+G78+R78)</f>
        <v>0</v>
      </c>
      <c r="S80" s="59">
        <f>SUM(H26+S26+H52+S52+H78+S78)</f>
        <v>4</v>
      </c>
    </row>
    <row r="81" spans="11:19" ht="18.75" customHeight="1">
      <c r="K81" s="662"/>
      <c r="L81" s="662"/>
      <c r="M81" s="662"/>
      <c r="N81" s="662"/>
      <c r="O81" s="662"/>
      <c r="P81" s="588">
        <f>SUM(P80:Q80)</f>
        <v>82</v>
      </c>
      <c r="Q81" s="597"/>
      <c r="R81" s="588">
        <f>SUM(R80:S80)</f>
        <v>4</v>
      </c>
      <c r="S81" s="597"/>
    </row>
    <row r="82" spans="11:19" ht="18.75" customHeight="1">
      <c r="K82" s="662"/>
      <c r="L82" s="662"/>
      <c r="M82" s="662"/>
      <c r="N82" s="662"/>
      <c r="O82" s="662"/>
      <c r="P82" s="588">
        <f>SUM(P81:S81)</f>
        <v>86</v>
      </c>
      <c r="Q82" s="589"/>
      <c r="R82" s="589"/>
      <c r="S82" s="597"/>
    </row>
    <row r="83" spans="11:19" ht="38.25">
      <c r="K83" s="598"/>
      <c r="L83" s="598"/>
      <c r="M83" s="37" t="s">
        <v>58</v>
      </c>
      <c r="N83" s="37" t="s">
        <v>36</v>
      </c>
      <c r="O83" s="37" t="s">
        <v>39</v>
      </c>
      <c r="P83" s="37" t="s">
        <v>35</v>
      </c>
      <c r="Q83" s="37" t="s">
        <v>42</v>
      </c>
      <c r="R83" s="37" t="s">
        <v>38</v>
      </c>
      <c r="S83" s="59" t="s">
        <v>137</v>
      </c>
    </row>
    <row r="84" spans="11:19" ht="15.75">
      <c r="K84" s="598" t="s">
        <v>151</v>
      </c>
      <c r="L84" s="598"/>
      <c r="M84" s="53">
        <v>1</v>
      </c>
      <c r="N84" s="53">
        <v>3</v>
      </c>
      <c r="O84" s="53"/>
      <c r="P84" s="53"/>
      <c r="Q84" s="53"/>
      <c r="R84" s="53">
        <v>1</v>
      </c>
      <c r="S84" s="58">
        <f>SUM(M84:R84)</f>
        <v>5</v>
      </c>
    </row>
    <row r="85" spans="11:19" ht="15.75">
      <c r="K85" s="598" t="s">
        <v>79</v>
      </c>
      <c r="L85" s="598"/>
      <c r="M85" s="53"/>
      <c r="N85" s="53">
        <v>1</v>
      </c>
      <c r="O85" s="53">
        <v>1</v>
      </c>
      <c r="P85" s="53">
        <v>2</v>
      </c>
      <c r="Q85" s="53"/>
      <c r="R85" s="53"/>
      <c r="S85" s="58">
        <f aca="true" t="shared" si="0" ref="S85:S98">SUM(M85:R85)</f>
        <v>4</v>
      </c>
    </row>
    <row r="86" spans="11:19" ht="15.75">
      <c r="K86" s="598" t="s">
        <v>152</v>
      </c>
      <c r="L86" s="598"/>
      <c r="M86" s="53"/>
      <c r="N86" s="53"/>
      <c r="O86" s="53"/>
      <c r="P86" s="53">
        <v>2</v>
      </c>
      <c r="Q86" s="53"/>
      <c r="R86" s="53">
        <v>1</v>
      </c>
      <c r="S86" s="58">
        <f t="shared" si="0"/>
        <v>3</v>
      </c>
    </row>
    <row r="87" spans="11:19" ht="15.75">
      <c r="K87" s="598" t="s">
        <v>153</v>
      </c>
      <c r="L87" s="598"/>
      <c r="M87" s="53"/>
      <c r="N87" s="53">
        <v>1</v>
      </c>
      <c r="O87" s="53"/>
      <c r="P87" s="53">
        <v>4</v>
      </c>
      <c r="Q87" s="53"/>
      <c r="R87" s="53">
        <v>2</v>
      </c>
      <c r="S87" s="58">
        <f t="shared" si="0"/>
        <v>7</v>
      </c>
    </row>
    <row r="88" spans="11:19" ht="15.75">
      <c r="K88" s="598" t="s">
        <v>141</v>
      </c>
      <c r="L88" s="598"/>
      <c r="M88" s="53"/>
      <c r="N88" s="53">
        <v>4</v>
      </c>
      <c r="O88" s="53"/>
      <c r="P88" s="53">
        <v>1</v>
      </c>
      <c r="Q88" s="53"/>
      <c r="R88" s="53">
        <v>1</v>
      </c>
      <c r="S88" s="58">
        <f t="shared" si="0"/>
        <v>6</v>
      </c>
    </row>
    <row r="89" spans="11:19" ht="15.75">
      <c r="K89" s="598" t="s">
        <v>154</v>
      </c>
      <c r="L89" s="598"/>
      <c r="M89" s="53">
        <v>1</v>
      </c>
      <c r="N89" s="53"/>
      <c r="O89" s="53"/>
      <c r="P89" s="53">
        <v>1</v>
      </c>
      <c r="Q89" s="53"/>
      <c r="R89" s="53"/>
      <c r="S89" s="58">
        <f t="shared" si="0"/>
        <v>2</v>
      </c>
    </row>
    <row r="90" spans="11:19" ht="15.75">
      <c r="K90" s="598" t="s">
        <v>159</v>
      </c>
      <c r="L90" s="598"/>
      <c r="M90" s="53">
        <v>2</v>
      </c>
      <c r="N90" s="53">
        <v>1</v>
      </c>
      <c r="O90" s="53"/>
      <c r="P90" s="53">
        <v>4</v>
      </c>
      <c r="Q90" s="53">
        <v>1</v>
      </c>
      <c r="R90" s="53">
        <v>4</v>
      </c>
      <c r="S90" s="58">
        <f t="shared" si="0"/>
        <v>12</v>
      </c>
    </row>
    <row r="91" spans="11:19" ht="15.75">
      <c r="K91" s="598" t="s">
        <v>33</v>
      </c>
      <c r="L91" s="598"/>
      <c r="M91" s="53"/>
      <c r="N91" s="53">
        <v>1</v>
      </c>
      <c r="O91" s="53"/>
      <c r="P91" s="53">
        <v>5</v>
      </c>
      <c r="Q91" s="53">
        <v>1</v>
      </c>
      <c r="R91" s="53">
        <v>2</v>
      </c>
      <c r="S91" s="58">
        <f t="shared" si="0"/>
        <v>9</v>
      </c>
    </row>
    <row r="92" spans="11:19" ht="15.75">
      <c r="K92" s="598" t="s">
        <v>155</v>
      </c>
      <c r="L92" s="598"/>
      <c r="M92" s="53">
        <v>2</v>
      </c>
      <c r="N92" s="53">
        <v>1</v>
      </c>
      <c r="O92" s="53">
        <v>1</v>
      </c>
      <c r="P92" s="53">
        <v>1</v>
      </c>
      <c r="Q92" s="53"/>
      <c r="R92" s="53">
        <v>3</v>
      </c>
      <c r="S92" s="58">
        <f t="shared" si="0"/>
        <v>8</v>
      </c>
    </row>
    <row r="93" spans="11:19" ht="15.75">
      <c r="K93" s="598" t="s">
        <v>31</v>
      </c>
      <c r="L93" s="598"/>
      <c r="M93" s="53"/>
      <c r="N93" s="53">
        <v>1</v>
      </c>
      <c r="O93" s="53">
        <v>1</v>
      </c>
      <c r="P93" s="53">
        <v>2</v>
      </c>
      <c r="Q93" s="53"/>
      <c r="R93" s="53">
        <v>4</v>
      </c>
      <c r="S93" s="58">
        <f t="shared" si="0"/>
        <v>8</v>
      </c>
    </row>
    <row r="94" spans="11:19" ht="15.75">
      <c r="K94" s="598" t="s">
        <v>158</v>
      </c>
      <c r="L94" s="598"/>
      <c r="M94" s="53"/>
      <c r="N94" s="53"/>
      <c r="O94" s="53"/>
      <c r="P94" s="53"/>
      <c r="Q94" s="53">
        <v>1</v>
      </c>
      <c r="R94" s="53"/>
      <c r="S94" s="58">
        <f t="shared" si="0"/>
        <v>1</v>
      </c>
    </row>
    <row r="95" spans="11:19" ht="15.75">
      <c r="K95" s="598" t="s">
        <v>156</v>
      </c>
      <c r="L95" s="598"/>
      <c r="M95" s="53"/>
      <c r="N95" s="53">
        <v>4</v>
      </c>
      <c r="O95" s="53"/>
      <c r="P95" s="53">
        <v>4</v>
      </c>
      <c r="Q95" s="53">
        <v>1</v>
      </c>
      <c r="R95" s="53">
        <v>6</v>
      </c>
      <c r="S95" s="58">
        <f t="shared" si="0"/>
        <v>15</v>
      </c>
    </row>
    <row r="96" spans="11:19" ht="15.75">
      <c r="K96" s="598" t="s">
        <v>157</v>
      </c>
      <c r="L96" s="598"/>
      <c r="M96" s="53"/>
      <c r="N96" s="53">
        <v>1</v>
      </c>
      <c r="O96" s="53">
        <v>1</v>
      </c>
      <c r="P96" s="53"/>
      <c r="Q96" s="53"/>
      <c r="R96" s="53">
        <v>5</v>
      </c>
      <c r="S96" s="58">
        <f t="shared" si="0"/>
        <v>7</v>
      </c>
    </row>
    <row r="97" spans="11:19" ht="15.75">
      <c r="K97" s="598"/>
      <c r="L97" s="598"/>
      <c r="M97" s="53"/>
      <c r="N97" s="53"/>
      <c r="O97" s="53"/>
      <c r="P97" s="53"/>
      <c r="Q97" s="53"/>
      <c r="R97" s="53"/>
      <c r="S97" s="58">
        <f t="shared" si="0"/>
        <v>0</v>
      </c>
    </row>
    <row r="98" spans="11:19" ht="15.75">
      <c r="K98" s="598"/>
      <c r="L98" s="598"/>
      <c r="M98" s="53"/>
      <c r="N98" s="53"/>
      <c r="O98" s="53"/>
      <c r="P98" s="53"/>
      <c r="Q98" s="53"/>
      <c r="R98" s="53"/>
      <c r="S98" s="58">
        <f t="shared" si="0"/>
        <v>0</v>
      </c>
    </row>
    <row r="99" spans="11:19" ht="15.75">
      <c r="K99" s="682" t="s">
        <v>137</v>
      </c>
      <c r="L99" s="682"/>
      <c r="M99" s="58">
        <f aca="true" t="shared" si="1" ref="M99:S99">SUM(M84:M98)</f>
        <v>6</v>
      </c>
      <c r="N99" s="58">
        <f t="shared" si="1"/>
        <v>18</v>
      </c>
      <c r="O99" s="58">
        <f t="shared" si="1"/>
        <v>4</v>
      </c>
      <c r="P99" s="58">
        <f t="shared" si="1"/>
        <v>26</v>
      </c>
      <c r="Q99" s="58">
        <f t="shared" si="1"/>
        <v>4</v>
      </c>
      <c r="R99" s="58">
        <f t="shared" si="1"/>
        <v>29</v>
      </c>
      <c r="S99" s="58">
        <f t="shared" si="1"/>
        <v>87</v>
      </c>
    </row>
    <row r="100" spans="11:12" ht="15">
      <c r="K100" s="616"/>
      <c r="L100" s="616"/>
    </row>
    <row r="101" spans="11:12" ht="15">
      <c r="K101" s="616"/>
      <c r="L101" s="616"/>
    </row>
    <row r="102" spans="11:12" ht="15">
      <c r="K102" s="616"/>
      <c r="L102" s="616"/>
    </row>
    <row r="103" spans="11:12" ht="15">
      <c r="K103" s="616"/>
      <c r="L103" s="616"/>
    </row>
  </sheetData>
  <sheetProtection/>
  <mergeCells count="118">
    <mergeCell ref="L11:N11"/>
    <mergeCell ref="L22:N22"/>
    <mergeCell ref="L23:N23"/>
    <mergeCell ref="L24:N24"/>
    <mergeCell ref="L25:N25"/>
    <mergeCell ref="L17:N17"/>
    <mergeCell ref="L18:N18"/>
    <mergeCell ref="L19:N19"/>
    <mergeCell ref="L20:N20"/>
    <mergeCell ref="L21:N21"/>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32"/>
  <sheetViews>
    <sheetView zoomScalePageLayoutView="0" workbookViewId="0" topLeftCell="A1">
      <selection activeCell="K14" sqref="K14"/>
    </sheetView>
  </sheetViews>
  <sheetFormatPr defaultColWidth="11.421875" defaultRowHeight="15"/>
  <cols>
    <col min="1" max="4" width="15.7109375" style="167" customWidth="1"/>
    <col min="5" max="6" width="6.421875" style="167" customWidth="1"/>
    <col min="7" max="7" width="7.140625" style="167" customWidth="1"/>
    <col min="8" max="8" width="13.57421875" style="167" customWidth="1"/>
  </cols>
  <sheetData>
    <row r="1" spans="1:8" s="172" customFormat="1" ht="37.5" customHeight="1">
      <c r="A1" s="694" t="s">
        <v>320</v>
      </c>
      <c r="B1" s="694"/>
      <c r="C1" s="694"/>
      <c r="D1" s="694"/>
      <c r="E1" s="694"/>
      <c r="F1" s="694"/>
      <c r="G1" s="694"/>
      <c r="H1" s="694"/>
    </row>
    <row r="2" spans="1:8" ht="30" customHeight="1">
      <c r="A2" s="269" t="s">
        <v>2</v>
      </c>
      <c r="B2" s="595"/>
      <c r="C2" s="595"/>
      <c r="D2" s="595"/>
      <c r="E2" s="269" t="s">
        <v>321</v>
      </c>
      <c r="F2" s="273" t="s">
        <v>324</v>
      </c>
      <c r="G2" s="269">
        <v>45</v>
      </c>
      <c r="H2" s="273"/>
    </row>
    <row r="3" spans="1:8" ht="30" customHeight="1">
      <c r="A3" s="269" t="s">
        <v>323</v>
      </c>
      <c r="B3" s="595"/>
      <c r="C3" s="595"/>
      <c r="D3" s="595"/>
      <c r="E3" s="269" t="s">
        <v>3</v>
      </c>
      <c r="F3" s="701"/>
      <c r="G3" s="702"/>
      <c r="H3" s="703"/>
    </row>
    <row r="4" spans="1:8" ht="15.75">
      <c r="A4" s="695"/>
      <c r="B4" s="698" t="s">
        <v>325</v>
      </c>
      <c r="C4" s="699"/>
      <c r="D4" s="699"/>
      <c r="E4" s="699"/>
      <c r="F4" s="699"/>
      <c r="G4" s="699"/>
      <c r="H4" s="700"/>
    </row>
    <row r="5" spans="1:8" ht="15" customHeight="1">
      <c r="A5" s="696"/>
      <c r="B5" s="657" t="s">
        <v>326</v>
      </c>
      <c r="C5" s="683"/>
      <c r="D5" s="683"/>
      <c r="E5" s="683"/>
      <c r="F5" s="683"/>
      <c r="G5" s="683"/>
      <c r="H5" s="658"/>
    </row>
    <row r="6" spans="1:8" ht="15">
      <c r="A6" s="696"/>
      <c r="B6" s="657" t="s">
        <v>327</v>
      </c>
      <c r="C6" s="683"/>
      <c r="D6" s="683"/>
      <c r="E6" s="683"/>
      <c r="F6" s="683"/>
      <c r="G6" s="683"/>
      <c r="H6" s="658"/>
    </row>
    <row r="7" spans="1:8" ht="15">
      <c r="A7" s="696"/>
      <c r="B7" s="657" t="s">
        <v>328</v>
      </c>
      <c r="C7" s="683"/>
      <c r="D7" s="683"/>
      <c r="E7" s="683"/>
      <c r="F7" s="683"/>
      <c r="G7" s="683"/>
      <c r="H7" s="658"/>
    </row>
    <row r="8" spans="1:8" ht="15">
      <c r="A8" s="697"/>
      <c r="B8" s="657" t="s">
        <v>331</v>
      </c>
      <c r="C8" s="683"/>
      <c r="D8" s="683"/>
      <c r="E8" s="683"/>
      <c r="F8" s="683"/>
      <c r="G8" s="683"/>
      <c r="H8" s="658"/>
    </row>
    <row r="9" spans="1:8" s="171" customFormat="1" ht="22.5" customHeight="1">
      <c r="A9" s="598" t="s">
        <v>0</v>
      </c>
      <c r="B9" s="598"/>
      <c r="C9" s="598" t="s">
        <v>1</v>
      </c>
      <c r="D9" s="598"/>
      <c r="E9" s="599" t="s">
        <v>322</v>
      </c>
      <c r="F9" s="600"/>
      <c r="G9" s="166" t="s">
        <v>3</v>
      </c>
      <c r="H9" s="166" t="s">
        <v>11</v>
      </c>
    </row>
    <row r="10" spans="1:8" ht="30" customHeight="1">
      <c r="A10" s="704"/>
      <c r="B10" s="704"/>
      <c r="C10" s="704"/>
      <c r="D10" s="704"/>
      <c r="E10" s="657"/>
      <c r="F10" s="658"/>
      <c r="G10" s="165"/>
      <c r="H10" s="165"/>
    </row>
    <row r="11" spans="1:8" ht="30" customHeight="1">
      <c r="A11" s="704"/>
      <c r="B11" s="704"/>
      <c r="C11" s="704"/>
      <c r="D11" s="704"/>
      <c r="E11" s="657"/>
      <c r="F11" s="658"/>
      <c r="G11" s="165"/>
      <c r="H11" s="165"/>
    </row>
    <row r="12" spans="1:8" ht="30" customHeight="1">
      <c r="A12" s="704"/>
      <c r="B12" s="704"/>
      <c r="C12" s="704"/>
      <c r="D12" s="704"/>
      <c r="E12" s="657"/>
      <c r="F12" s="658"/>
      <c r="G12" s="165"/>
      <c r="H12" s="165"/>
    </row>
    <row r="13" spans="1:11" ht="30" customHeight="1">
      <c r="A13" s="704"/>
      <c r="B13" s="704"/>
      <c r="C13" s="704"/>
      <c r="D13" s="704"/>
      <c r="E13" s="657"/>
      <c r="F13" s="658"/>
      <c r="G13" s="165"/>
      <c r="H13" s="165"/>
      <c r="K13" t="s">
        <v>496</v>
      </c>
    </row>
    <row r="14" spans="1:8" ht="22.5" customHeight="1">
      <c r="A14" s="647" t="s">
        <v>329</v>
      </c>
      <c r="B14" s="647"/>
      <c r="C14" s="647"/>
      <c r="D14" s="647"/>
      <c r="E14" s="690" t="s">
        <v>137</v>
      </c>
      <c r="F14" s="691"/>
      <c r="G14" s="647"/>
      <c r="H14" s="647"/>
    </row>
    <row r="15" spans="1:8" ht="22.5" customHeight="1">
      <c r="A15" s="647" t="s">
        <v>330</v>
      </c>
      <c r="B15" s="647"/>
      <c r="C15" s="647"/>
      <c r="D15" s="647"/>
      <c r="E15" s="692"/>
      <c r="F15" s="693"/>
      <c r="G15" s="647"/>
      <c r="H15" s="647"/>
    </row>
    <row r="16" spans="1:8" ht="30" customHeight="1">
      <c r="A16" s="688"/>
      <c r="B16" s="688"/>
      <c r="C16" s="688"/>
      <c r="D16" s="688"/>
      <c r="E16" s="688"/>
      <c r="F16" s="688"/>
      <c r="G16" s="688"/>
      <c r="H16" s="688"/>
    </row>
    <row r="17" spans="1:8" ht="30" customHeight="1">
      <c r="A17" s="689"/>
      <c r="B17" s="689"/>
      <c r="C17" s="689"/>
      <c r="D17" s="689"/>
      <c r="E17" s="689"/>
      <c r="F17" s="689"/>
      <c r="G17" s="689"/>
      <c r="H17" s="689"/>
    </row>
    <row r="18" spans="1:8" s="172" customFormat="1" ht="37.5" customHeight="1">
      <c r="A18" s="694" t="s">
        <v>320</v>
      </c>
      <c r="B18" s="694"/>
      <c r="C18" s="694"/>
      <c r="D18" s="694"/>
      <c r="E18" s="694"/>
      <c r="F18" s="694"/>
      <c r="G18" s="694"/>
      <c r="H18" s="694"/>
    </row>
    <row r="19" spans="1:8" ht="30" customHeight="1">
      <c r="A19" s="166" t="s">
        <v>2</v>
      </c>
      <c r="B19" s="598"/>
      <c r="C19" s="598"/>
      <c r="D19" s="598"/>
      <c r="E19" s="166" t="s">
        <v>321</v>
      </c>
      <c r="F19" s="48" t="s">
        <v>324</v>
      </c>
      <c r="G19" s="166">
        <v>45</v>
      </c>
      <c r="H19" s="166"/>
    </row>
    <row r="20" spans="1:8" ht="30" customHeight="1">
      <c r="A20" s="166" t="s">
        <v>323</v>
      </c>
      <c r="B20" s="598"/>
      <c r="C20" s="598"/>
      <c r="D20" s="598"/>
      <c r="E20" s="166" t="s">
        <v>3</v>
      </c>
      <c r="F20" s="599"/>
      <c r="G20" s="617"/>
      <c r="H20" s="600"/>
    </row>
    <row r="21" spans="1:8" ht="15.75">
      <c r="A21" s="695"/>
      <c r="B21" s="698" t="s">
        <v>325</v>
      </c>
      <c r="C21" s="699"/>
      <c r="D21" s="699"/>
      <c r="E21" s="699"/>
      <c r="F21" s="699"/>
      <c r="G21" s="699"/>
      <c r="H21" s="700"/>
    </row>
    <row r="22" spans="1:8" ht="15">
      <c r="A22" s="696"/>
      <c r="B22" s="657" t="s">
        <v>326</v>
      </c>
      <c r="C22" s="683"/>
      <c r="D22" s="683"/>
      <c r="E22" s="683"/>
      <c r="F22" s="683"/>
      <c r="G22" s="683"/>
      <c r="H22" s="658"/>
    </row>
    <row r="23" spans="1:8" ht="15">
      <c r="A23" s="696"/>
      <c r="B23" s="657" t="s">
        <v>327</v>
      </c>
      <c r="C23" s="683"/>
      <c r="D23" s="683"/>
      <c r="E23" s="683"/>
      <c r="F23" s="683"/>
      <c r="G23" s="683"/>
      <c r="H23" s="658"/>
    </row>
    <row r="24" spans="1:8" ht="15">
      <c r="A24" s="696"/>
      <c r="B24" s="657" t="s">
        <v>328</v>
      </c>
      <c r="C24" s="683"/>
      <c r="D24" s="683"/>
      <c r="E24" s="683"/>
      <c r="F24" s="683"/>
      <c r="G24" s="683"/>
      <c r="H24" s="658"/>
    </row>
    <row r="25" spans="1:8" ht="15">
      <c r="A25" s="697"/>
      <c r="B25" s="657" t="s">
        <v>331</v>
      </c>
      <c r="C25" s="683"/>
      <c r="D25" s="683"/>
      <c r="E25" s="683"/>
      <c r="F25" s="683"/>
      <c r="G25" s="683"/>
      <c r="H25" s="658"/>
    </row>
    <row r="26" spans="1:8" s="170" customFormat="1" ht="22.5" customHeight="1">
      <c r="A26" s="598" t="s">
        <v>0</v>
      </c>
      <c r="B26" s="598"/>
      <c r="C26" s="598" t="s">
        <v>1</v>
      </c>
      <c r="D26" s="598"/>
      <c r="E26" s="599" t="s">
        <v>322</v>
      </c>
      <c r="F26" s="600"/>
      <c r="G26" s="166" t="s">
        <v>3</v>
      </c>
      <c r="H26" s="166" t="s">
        <v>11</v>
      </c>
    </row>
    <row r="27" spans="1:8" ht="30" customHeight="1">
      <c r="A27" s="647"/>
      <c r="B27" s="647"/>
      <c r="C27" s="647"/>
      <c r="D27" s="647"/>
      <c r="E27" s="657"/>
      <c r="F27" s="658"/>
      <c r="G27" s="165"/>
      <c r="H27" s="165"/>
    </row>
    <row r="28" spans="1:8" ht="30" customHeight="1">
      <c r="A28" s="647"/>
      <c r="B28" s="647"/>
      <c r="C28" s="647"/>
      <c r="D28" s="647"/>
      <c r="E28" s="657"/>
      <c r="F28" s="658"/>
      <c r="G28" s="165"/>
      <c r="H28" s="165"/>
    </row>
    <row r="29" spans="1:8" ht="30" customHeight="1">
      <c r="A29" s="647"/>
      <c r="B29" s="647"/>
      <c r="C29" s="647"/>
      <c r="D29" s="647"/>
      <c r="E29" s="657"/>
      <c r="F29" s="658"/>
      <c r="G29" s="165"/>
      <c r="H29" s="165"/>
    </row>
    <row r="30" spans="1:8" ht="30" customHeight="1">
      <c r="A30" s="647"/>
      <c r="B30" s="647"/>
      <c r="C30" s="647"/>
      <c r="D30" s="647"/>
      <c r="E30" s="657"/>
      <c r="F30" s="658"/>
      <c r="G30" s="165"/>
      <c r="H30" s="165"/>
    </row>
    <row r="31" spans="1:8" ht="22.5" customHeight="1">
      <c r="A31" s="647" t="s">
        <v>329</v>
      </c>
      <c r="B31" s="647"/>
      <c r="C31" s="647"/>
      <c r="D31" s="647"/>
      <c r="E31" s="690" t="s">
        <v>137</v>
      </c>
      <c r="F31" s="691"/>
      <c r="G31" s="647"/>
      <c r="H31" s="647"/>
    </row>
    <row r="32" spans="1:8" ht="22.5" customHeight="1">
      <c r="A32" s="647" t="s">
        <v>330</v>
      </c>
      <c r="B32" s="647"/>
      <c r="C32" s="647"/>
      <c r="D32" s="647"/>
      <c r="E32" s="692"/>
      <c r="F32" s="693"/>
      <c r="G32" s="647"/>
      <c r="H32" s="647"/>
    </row>
  </sheetData>
  <sheetProtection/>
  <mergeCells count="63">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51" customWidth="1"/>
    <col min="4" max="4" width="4.8515625" style="0" customWidth="1"/>
    <col min="5" max="6" width="10.7109375" style="0" customWidth="1"/>
    <col min="7" max="14" width="7.140625" style="0" customWidth="1"/>
    <col min="15" max="15" width="14.28125" style="0" customWidth="1"/>
  </cols>
  <sheetData>
    <row r="1" spans="1:15" ht="26.25">
      <c r="A1" s="573"/>
      <c r="B1" s="560" t="s">
        <v>367</v>
      </c>
      <c r="C1" s="561"/>
      <c r="D1" s="561"/>
      <c r="E1" s="561"/>
      <c r="F1" s="561"/>
      <c r="G1" s="561"/>
      <c r="H1" s="561"/>
      <c r="I1" s="561"/>
      <c r="J1" s="561"/>
      <c r="K1" s="561"/>
      <c r="L1" s="561"/>
      <c r="M1" s="561"/>
      <c r="N1" s="561"/>
      <c r="O1" s="562"/>
    </row>
    <row r="2" spans="1:15" ht="20.25">
      <c r="A2" s="574"/>
      <c r="B2" s="729" t="s">
        <v>13</v>
      </c>
      <c r="C2" s="730"/>
      <c r="D2" s="730"/>
      <c r="E2" s="730"/>
      <c r="F2" s="731"/>
      <c r="G2" s="77"/>
      <c r="H2" s="292"/>
      <c r="I2" s="732"/>
      <c r="J2" s="733"/>
      <c r="K2" s="733"/>
      <c r="L2" s="733"/>
      <c r="M2" s="733"/>
      <c r="N2" s="734"/>
      <c r="O2" s="77"/>
    </row>
    <row r="3" spans="1:15" ht="20.25">
      <c r="A3" s="575"/>
      <c r="B3" s="735" t="s">
        <v>232</v>
      </c>
      <c r="C3" s="736"/>
      <c r="D3" s="736"/>
      <c r="E3" s="736"/>
      <c r="F3" s="737"/>
      <c r="G3" s="78"/>
      <c r="H3" s="738"/>
      <c r="I3" s="738"/>
      <c r="J3" s="733" t="s">
        <v>121</v>
      </c>
      <c r="K3" s="733"/>
      <c r="L3" s="733"/>
      <c r="M3" s="733"/>
      <c r="N3" s="733"/>
      <c r="O3" s="734"/>
    </row>
    <row r="4" spans="1:15" ht="22.5" customHeight="1">
      <c r="A4" s="293" t="s">
        <v>368</v>
      </c>
      <c r="B4" s="715"/>
      <c r="C4" s="716"/>
      <c r="D4" s="716"/>
      <c r="E4" s="716"/>
      <c r="F4" s="716"/>
      <c r="G4" s="717" t="s">
        <v>369</v>
      </c>
      <c r="H4" s="717"/>
      <c r="I4" s="204" t="s">
        <v>324</v>
      </c>
      <c r="J4" s="204" t="s">
        <v>370</v>
      </c>
      <c r="K4" s="204"/>
      <c r="L4" s="718"/>
      <c r="M4" s="719"/>
      <c r="N4" s="719"/>
      <c r="O4" s="720"/>
    </row>
    <row r="5" spans="1:15" ht="22.5" customHeight="1">
      <c r="A5" s="727" t="s">
        <v>371</v>
      </c>
      <c r="B5" s="572"/>
      <c r="C5" s="572"/>
      <c r="D5" s="572"/>
      <c r="E5" s="572"/>
      <c r="F5" s="290" t="s">
        <v>372</v>
      </c>
      <c r="G5" s="204"/>
      <c r="H5" s="204"/>
      <c r="I5" s="204"/>
      <c r="J5" s="204"/>
      <c r="K5" s="204"/>
      <c r="L5" s="721"/>
      <c r="M5" s="722"/>
      <c r="N5" s="722"/>
      <c r="O5" s="723"/>
    </row>
    <row r="6" spans="1:15" ht="22.5" customHeight="1">
      <c r="A6" s="728"/>
      <c r="B6" s="705"/>
      <c r="C6" s="706"/>
      <c r="D6" s="706"/>
      <c r="E6" s="706"/>
      <c r="F6" s="294" t="s">
        <v>373</v>
      </c>
      <c r="G6" s="295"/>
      <c r="H6" s="295"/>
      <c r="I6" s="295"/>
      <c r="J6" s="295"/>
      <c r="K6" s="295"/>
      <c r="L6" s="724"/>
      <c r="M6" s="725"/>
      <c r="N6" s="725"/>
      <c r="O6" s="726"/>
    </row>
    <row r="7" spans="1:15" ht="15.75">
      <c r="A7" s="296"/>
      <c r="B7" s="705"/>
      <c r="C7" s="706"/>
      <c r="D7" s="706"/>
      <c r="E7" s="707"/>
      <c r="F7" s="290" t="s">
        <v>374</v>
      </c>
      <c r="G7" s="708"/>
      <c r="H7" s="708"/>
      <c r="I7" s="708"/>
      <c r="J7" s="708"/>
      <c r="K7" s="709"/>
      <c r="L7" s="297" t="s">
        <v>375</v>
      </c>
      <c r="M7" s="710"/>
      <c r="N7" s="711"/>
      <c r="O7" s="712"/>
    </row>
    <row r="8" spans="1:15" ht="15">
      <c r="A8" s="534" t="s">
        <v>0</v>
      </c>
      <c r="B8" s="534" t="s">
        <v>1</v>
      </c>
      <c r="C8" s="713" t="s">
        <v>227</v>
      </c>
      <c r="D8" s="535" t="s">
        <v>234</v>
      </c>
      <c r="E8" s="537" t="s">
        <v>235</v>
      </c>
      <c r="F8" s="535" t="s">
        <v>236</v>
      </c>
      <c r="G8" s="534" t="s">
        <v>237</v>
      </c>
      <c r="H8" s="534"/>
      <c r="I8" s="534"/>
      <c r="J8" s="534"/>
      <c r="K8" s="534"/>
      <c r="L8" s="534"/>
      <c r="M8" s="534" t="s">
        <v>238</v>
      </c>
      <c r="N8" s="534"/>
      <c r="O8" s="534" t="s">
        <v>239</v>
      </c>
    </row>
    <row r="9" spans="1:15" ht="15">
      <c r="A9" s="534"/>
      <c r="B9" s="534"/>
      <c r="C9" s="714"/>
      <c r="D9" s="535"/>
      <c r="E9" s="537"/>
      <c r="F9" s="535"/>
      <c r="G9" s="127" t="s">
        <v>309</v>
      </c>
      <c r="H9" s="79" t="s">
        <v>310</v>
      </c>
      <c r="I9" s="127" t="s">
        <v>338</v>
      </c>
      <c r="J9" s="79" t="s">
        <v>339</v>
      </c>
      <c r="K9" s="127" t="s">
        <v>340</v>
      </c>
      <c r="L9" s="79"/>
      <c r="M9" s="131" t="s">
        <v>341</v>
      </c>
      <c r="N9" s="79"/>
      <c r="O9" s="534"/>
    </row>
    <row r="10" spans="1:15" ht="18">
      <c r="A10" s="180"/>
      <c r="B10" s="288"/>
      <c r="C10" s="234"/>
      <c r="D10" s="233"/>
      <c r="E10" s="258"/>
      <c r="F10" s="80"/>
      <c r="G10" s="134"/>
      <c r="H10" s="259"/>
      <c r="I10" s="134"/>
      <c r="J10" s="259"/>
      <c r="K10" s="134"/>
      <c r="L10" s="259"/>
      <c r="M10" s="136"/>
      <c r="N10" s="81"/>
      <c r="O10" s="81"/>
    </row>
    <row r="11" spans="1:15" ht="18">
      <c r="A11" s="180"/>
      <c r="B11" s="288"/>
      <c r="C11" s="234"/>
      <c r="D11" s="233"/>
      <c r="E11" s="258"/>
      <c r="F11" s="80"/>
      <c r="G11" s="134"/>
      <c r="H11" s="259"/>
      <c r="I11" s="134"/>
      <c r="J11" s="259"/>
      <c r="K11" s="134"/>
      <c r="L11" s="259"/>
      <c r="M11" s="136"/>
      <c r="N11" s="81"/>
      <c r="O11" s="81"/>
    </row>
    <row r="12" spans="1:15" ht="18">
      <c r="A12" s="180"/>
      <c r="B12" s="288"/>
      <c r="C12" s="234"/>
      <c r="D12" s="233"/>
      <c r="E12" s="258"/>
      <c r="F12" s="80"/>
      <c r="G12" s="134"/>
      <c r="H12" s="259"/>
      <c r="I12" s="134"/>
      <c r="J12" s="259"/>
      <c r="K12" s="134"/>
      <c r="L12" s="259"/>
      <c r="M12" s="136"/>
      <c r="N12" s="81"/>
      <c r="O12" s="81"/>
    </row>
    <row r="13" spans="1:15" ht="18">
      <c r="A13" s="180"/>
      <c r="B13" s="288"/>
      <c r="C13" s="234"/>
      <c r="D13" s="233"/>
      <c r="E13" s="258"/>
      <c r="F13" s="80"/>
      <c r="G13" s="134"/>
      <c r="H13" s="259"/>
      <c r="I13" s="134"/>
      <c r="J13" s="259"/>
      <c r="K13" s="134"/>
      <c r="L13" s="259"/>
      <c r="M13" s="136"/>
      <c r="N13" s="81"/>
      <c r="O13" s="81"/>
    </row>
    <row r="14" spans="1:15" ht="18">
      <c r="A14" s="180"/>
      <c r="B14" s="288"/>
      <c r="C14" s="234"/>
      <c r="D14" s="233"/>
      <c r="E14" s="258"/>
      <c r="F14" s="80"/>
      <c r="G14" s="134"/>
      <c r="H14" s="259"/>
      <c r="I14" s="134"/>
      <c r="J14" s="259"/>
      <c r="K14" s="134"/>
      <c r="L14" s="259"/>
      <c r="M14" s="136"/>
      <c r="N14" s="81"/>
      <c r="O14" s="81"/>
    </row>
    <row r="15" spans="1:15" ht="18">
      <c r="A15" s="180"/>
      <c r="B15" s="288"/>
      <c r="C15" s="234"/>
      <c r="D15" s="233"/>
      <c r="E15" s="258"/>
      <c r="F15" s="80"/>
      <c r="G15" s="134"/>
      <c r="H15" s="259"/>
      <c r="I15" s="134"/>
      <c r="J15" s="259"/>
      <c r="K15" s="134"/>
      <c r="L15" s="259"/>
      <c r="M15" s="136"/>
      <c r="N15" s="81"/>
      <c r="O15" s="81"/>
    </row>
    <row r="16" spans="1:15" ht="18">
      <c r="A16" s="180"/>
      <c r="B16" s="288"/>
      <c r="C16" s="234"/>
      <c r="D16" s="233"/>
      <c r="E16" s="258"/>
      <c r="F16" s="80"/>
      <c r="G16" s="134"/>
      <c r="H16" s="259"/>
      <c r="I16" s="134"/>
      <c r="J16" s="259"/>
      <c r="K16" s="134"/>
      <c r="L16" s="259"/>
      <c r="M16" s="136"/>
      <c r="N16" s="81"/>
      <c r="O16" s="81"/>
    </row>
    <row r="17" spans="1:15" ht="18">
      <c r="A17" s="180"/>
      <c r="B17" s="288"/>
      <c r="C17" s="234"/>
      <c r="D17" s="233"/>
      <c r="E17" s="258"/>
      <c r="F17" s="80"/>
      <c r="G17" s="134"/>
      <c r="H17" s="259"/>
      <c r="I17" s="134"/>
      <c r="J17" s="259"/>
      <c r="K17" s="134"/>
      <c r="L17" s="259"/>
      <c r="M17" s="136"/>
      <c r="N17" s="81"/>
      <c r="O17" s="81"/>
    </row>
    <row r="18" spans="1:15" ht="18">
      <c r="A18" s="180"/>
      <c r="B18" s="288"/>
      <c r="C18" s="234"/>
      <c r="D18" s="233"/>
      <c r="E18" s="258"/>
      <c r="F18" s="80"/>
      <c r="G18" s="134"/>
      <c r="H18" s="259"/>
      <c r="I18" s="134"/>
      <c r="J18" s="259"/>
      <c r="K18" s="134"/>
      <c r="L18" s="259"/>
      <c r="M18" s="136"/>
      <c r="N18" s="81"/>
      <c r="O18" s="81"/>
    </row>
    <row r="19" spans="1:15" ht="18">
      <c r="A19" s="180"/>
      <c r="B19" s="288"/>
      <c r="C19" s="234"/>
      <c r="D19" s="233"/>
      <c r="E19" s="258"/>
      <c r="F19" s="80"/>
      <c r="G19" s="134"/>
      <c r="H19" s="259"/>
      <c r="I19" s="134"/>
      <c r="J19" s="259"/>
      <c r="K19" s="134"/>
      <c r="L19" s="259"/>
      <c r="M19" s="136"/>
      <c r="N19" s="81"/>
      <c r="O19" s="81"/>
    </row>
    <row r="20" spans="1:15" ht="18">
      <c r="A20" s="180"/>
      <c r="B20" s="288"/>
      <c r="C20" s="234"/>
      <c r="D20" s="233"/>
      <c r="E20" s="258"/>
      <c r="F20" s="80"/>
      <c r="G20" s="134"/>
      <c r="H20" s="259"/>
      <c r="I20" s="134"/>
      <c r="J20" s="259"/>
      <c r="K20" s="134"/>
      <c r="L20" s="259"/>
      <c r="M20" s="136"/>
      <c r="N20" s="81"/>
      <c r="O20" s="81"/>
    </row>
  </sheetData>
  <sheetProtection/>
  <mergeCells count="25">
    <mergeCell ref="A1:A3"/>
    <mergeCell ref="B1:O1"/>
    <mergeCell ref="B2:F2"/>
    <mergeCell ref="I2:N2"/>
    <mergeCell ref="B3:F3"/>
    <mergeCell ref="H3:I3"/>
    <mergeCell ref="J3:O3"/>
    <mergeCell ref="B4:F4"/>
    <mergeCell ref="G4:H4"/>
    <mergeCell ref="L4:O6"/>
    <mergeCell ref="A5:A6"/>
    <mergeCell ref="B5:E5"/>
    <mergeCell ref="B6:E6"/>
    <mergeCell ref="A8:A9"/>
    <mergeCell ref="B8:B9"/>
    <mergeCell ref="C8:C9"/>
    <mergeCell ref="D8:D9"/>
    <mergeCell ref="E8:E9"/>
    <mergeCell ref="M8:N8"/>
    <mergeCell ref="O8:O9"/>
    <mergeCell ref="B7:E7"/>
    <mergeCell ref="G7:K7"/>
    <mergeCell ref="M7:O7"/>
    <mergeCell ref="F8:F9"/>
    <mergeCell ref="G8:L8"/>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4:D25"/>
  <sheetViews>
    <sheetView zoomScalePageLayoutView="0" workbookViewId="0" topLeftCell="A1">
      <selection activeCell="A26" sqref="A26"/>
    </sheetView>
  </sheetViews>
  <sheetFormatPr defaultColWidth="11.421875" defaultRowHeight="15"/>
  <cols>
    <col min="1" max="1" width="22.8515625" style="10" customWidth="1"/>
    <col min="2" max="4" width="11.421875" style="10" customWidth="1"/>
  </cols>
  <sheetData>
    <row r="4" spans="1:4" ht="18.75">
      <c r="A4" s="739" t="s">
        <v>500</v>
      </c>
      <c r="B4" s="739"/>
      <c r="C4" s="739"/>
      <c r="D4" s="739"/>
    </row>
    <row r="5" ht="18.75">
      <c r="A5" s="47" t="s">
        <v>498</v>
      </c>
    </row>
    <row r="6" spans="1:4" ht="15.75">
      <c r="A6" s="10" t="s">
        <v>302</v>
      </c>
      <c r="B6" s="10" t="s">
        <v>497</v>
      </c>
      <c r="C6" s="10" t="s">
        <v>36</v>
      </c>
      <c r="D6" s="10">
        <v>222.4</v>
      </c>
    </row>
    <row r="7" spans="1:4" ht="15.75">
      <c r="A7" s="10" t="s">
        <v>389</v>
      </c>
      <c r="B7" s="10" t="s">
        <v>356</v>
      </c>
      <c r="C7" s="10" t="s">
        <v>36</v>
      </c>
      <c r="D7" s="10">
        <v>232.8</v>
      </c>
    </row>
    <row r="8" spans="1:4" ht="15.75">
      <c r="A8" s="10" t="s">
        <v>414</v>
      </c>
      <c r="B8" s="10" t="s">
        <v>415</v>
      </c>
      <c r="C8" s="10" t="s">
        <v>36</v>
      </c>
      <c r="D8" s="10">
        <v>243.7</v>
      </c>
    </row>
    <row r="9" ht="15.75">
      <c r="D9" s="10">
        <f>SUM(D6:D8)</f>
        <v>698.9000000000001</v>
      </c>
    </row>
    <row r="10" ht="18.75">
      <c r="A10" s="47" t="s">
        <v>141</v>
      </c>
    </row>
    <row r="11" spans="1:4" ht="15.75">
      <c r="A11" s="10" t="s">
        <v>470</v>
      </c>
      <c r="B11" s="10" t="s">
        <v>494</v>
      </c>
      <c r="C11" s="10" t="s">
        <v>36</v>
      </c>
      <c r="D11" s="10">
        <v>222.7</v>
      </c>
    </row>
    <row r="12" spans="1:4" ht="15.75">
      <c r="A12" s="10" t="s">
        <v>470</v>
      </c>
      <c r="B12" s="10" t="s">
        <v>472</v>
      </c>
      <c r="C12" s="10" t="s">
        <v>36</v>
      </c>
      <c r="D12" s="10">
        <v>222.4</v>
      </c>
    </row>
    <row r="13" spans="1:4" ht="15.75">
      <c r="A13" s="10" t="s">
        <v>468</v>
      </c>
      <c r="B13" s="10" t="s">
        <v>469</v>
      </c>
      <c r="C13" s="10" t="s">
        <v>36</v>
      </c>
      <c r="D13" s="10">
        <v>200</v>
      </c>
    </row>
    <row r="14" ht="15.75">
      <c r="D14" s="10">
        <f>SUM(D11:D13)</f>
        <v>645.1</v>
      </c>
    </row>
    <row r="15" ht="18.75">
      <c r="A15" s="47" t="s">
        <v>499</v>
      </c>
    </row>
    <row r="16" spans="1:4" ht="15.75">
      <c r="A16" s="10" t="s">
        <v>410</v>
      </c>
      <c r="B16" s="10" t="s">
        <v>411</v>
      </c>
      <c r="C16" s="10" t="s">
        <v>36</v>
      </c>
      <c r="D16" s="10">
        <v>168.3</v>
      </c>
    </row>
    <row r="17" spans="1:4" ht="15.75">
      <c r="A17" s="10" t="s">
        <v>416</v>
      </c>
      <c r="B17" s="10" t="s">
        <v>417</v>
      </c>
      <c r="C17" s="10" t="s">
        <v>36</v>
      </c>
      <c r="D17" s="10">
        <v>203.4</v>
      </c>
    </row>
    <row r="18" spans="1:4" ht="15.75">
      <c r="A18" s="10" t="s">
        <v>245</v>
      </c>
      <c r="B18" s="10" t="s">
        <v>408</v>
      </c>
      <c r="C18" s="10" t="s">
        <v>58</v>
      </c>
      <c r="D18" s="10">
        <v>161.6</v>
      </c>
    </row>
    <row r="19" ht="15.75">
      <c r="D19" s="10">
        <f>SUM(D16:D18)</f>
        <v>533.3000000000001</v>
      </c>
    </row>
    <row r="21" spans="1:4" ht="18.75">
      <c r="A21" s="739" t="s">
        <v>501</v>
      </c>
      <c r="B21" s="739"/>
      <c r="C21" s="739"/>
      <c r="D21" s="739"/>
    </row>
    <row r="22" ht="18.75">
      <c r="A22" s="47" t="s">
        <v>13</v>
      </c>
    </row>
    <row r="23" spans="1:4" ht="15.75">
      <c r="A23" s="10" t="s">
        <v>56</v>
      </c>
      <c r="B23" s="10" t="s">
        <v>383</v>
      </c>
      <c r="C23" s="10" t="s">
        <v>42</v>
      </c>
      <c r="D23" s="10">
        <v>197</v>
      </c>
    </row>
    <row r="24" spans="1:4" ht="15.75">
      <c r="A24" s="10" t="s">
        <v>120</v>
      </c>
      <c r="B24" s="10" t="s">
        <v>332</v>
      </c>
      <c r="C24" s="10" t="s">
        <v>38</v>
      </c>
      <c r="D24" s="10">
        <v>241</v>
      </c>
    </row>
    <row r="25" spans="1:4" ht="15.75">
      <c r="A25" s="10" t="s">
        <v>350</v>
      </c>
      <c r="B25" s="10" t="s">
        <v>357</v>
      </c>
      <c r="C25" s="10" t="s">
        <v>38</v>
      </c>
      <c r="D25" s="10">
        <v>176</v>
      </c>
    </row>
  </sheetData>
  <sheetProtection/>
  <mergeCells count="2">
    <mergeCell ref="A4:D4"/>
    <mergeCell ref="A21:D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3"/>
  <sheetViews>
    <sheetView zoomScalePageLayoutView="0" workbookViewId="0" topLeftCell="A1">
      <selection activeCell="N18" sqref="N18"/>
    </sheetView>
  </sheetViews>
  <sheetFormatPr defaultColWidth="11.421875" defaultRowHeight="15"/>
  <cols>
    <col min="1" max="1" width="4.28125" style="12" customWidth="1"/>
    <col min="2" max="3" width="25.7109375" style="493" customWidth="1"/>
    <col min="4" max="4" width="14.28125" style="493" customWidth="1"/>
    <col min="5" max="5" width="11.421875" style="493" customWidth="1"/>
    <col min="6" max="10" width="5.7109375" style="493" customWidth="1"/>
    <col min="11" max="11" width="28.57421875" style="493" customWidth="1"/>
  </cols>
  <sheetData>
    <row r="1" spans="1:11" ht="30" customHeight="1">
      <c r="A1" s="631"/>
      <c r="B1" s="741"/>
      <c r="C1" s="743" t="s">
        <v>14</v>
      </c>
      <c r="D1" s="743"/>
      <c r="E1" s="743"/>
      <c r="F1" s="743"/>
      <c r="G1" s="743"/>
      <c r="H1" s="743"/>
      <c r="I1" s="743"/>
      <c r="J1" s="743"/>
      <c r="K1" s="743"/>
    </row>
    <row r="2" spans="1:11" ht="30" customHeight="1">
      <c r="A2" s="633"/>
      <c r="B2" s="742"/>
      <c r="C2" s="638" t="s">
        <v>515</v>
      </c>
      <c r="D2" s="638"/>
      <c r="E2" s="638"/>
      <c r="F2" s="638"/>
      <c r="G2" s="638"/>
      <c r="H2" s="638"/>
      <c r="I2" s="638"/>
      <c r="J2" s="638"/>
      <c r="K2" s="638"/>
    </row>
    <row r="3" spans="1:11" ht="15.75">
      <c r="A3" s="494"/>
      <c r="B3" s="495" t="s">
        <v>0</v>
      </c>
      <c r="C3" s="28" t="s">
        <v>1</v>
      </c>
      <c r="D3" s="28" t="s">
        <v>2</v>
      </c>
      <c r="E3" s="28" t="s">
        <v>517</v>
      </c>
      <c r="F3" s="740" t="s">
        <v>516</v>
      </c>
      <c r="G3" s="740"/>
      <c r="H3" s="740"/>
      <c r="I3" s="740"/>
      <c r="J3" s="740"/>
      <c r="K3" s="28" t="s">
        <v>12</v>
      </c>
    </row>
    <row r="4" spans="1:11" ht="22.5" customHeight="1">
      <c r="A4" s="39">
        <v>1</v>
      </c>
      <c r="B4" s="498"/>
      <c r="C4" s="288"/>
      <c r="D4" s="89"/>
      <c r="E4" s="80"/>
      <c r="F4" s="497"/>
      <c r="G4" s="497"/>
      <c r="H4" s="497"/>
      <c r="I4" s="497"/>
      <c r="J4" s="497"/>
      <c r="K4" s="497"/>
    </row>
    <row r="5" spans="1:11" ht="22.5" customHeight="1">
      <c r="A5" s="39">
        <v>2</v>
      </c>
      <c r="B5" s="498"/>
      <c r="C5" s="288"/>
      <c r="D5" s="234"/>
      <c r="E5" s="233"/>
      <c r="F5" s="307"/>
      <c r="G5" s="307"/>
      <c r="H5" s="497"/>
      <c r="I5" s="497"/>
      <c r="J5" s="497"/>
      <c r="K5" s="497"/>
    </row>
    <row r="6" spans="1:11" ht="22.5" customHeight="1">
      <c r="A6" s="39">
        <v>3</v>
      </c>
      <c r="B6" s="498"/>
      <c r="C6" s="288"/>
      <c r="D6" s="234"/>
      <c r="E6" s="233"/>
      <c r="F6" s="497"/>
      <c r="G6" s="497"/>
      <c r="H6" s="497"/>
      <c r="I6" s="497"/>
      <c r="J6" s="497"/>
      <c r="K6" s="497"/>
    </row>
    <row r="7" spans="1:11" ht="22.5" customHeight="1">
      <c r="A7" s="39">
        <v>4</v>
      </c>
      <c r="B7" s="498"/>
      <c r="C7" s="288"/>
      <c r="D7" s="234"/>
      <c r="E7" s="233"/>
      <c r="F7" s="497"/>
      <c r="G7" s="497"/>
      <c r="H7" s="497"/>
      <c r="I7" s="497"/>
      <c r="J7" s="497"/>
      <c r="K7" s="497"/>
    </row>
    <row r="8" spans="1:11" ht="22.5" customHeight="1">
      <c r="A8" s="39">
        <v>5</v>
      </c>
      <c r="B8" s="376"/>
      <c r="C8" s="233"/>
      <c r="D8" s="234"/>
      <c r="E8" s="233"/>
      <c r="F8" s="497"/>
      <c r="G8" s="497"/>
      <c r="H8" s="497"/>
      <c r="I8" s="497"/>
      <c r="J8" s="497"/>
      <c r="K8" s="497"/>
    </row>
    <row r="9" spans="1:11" ht="22.5" customHeight="1">
      <c r="A9" s="39">
        <v>6</v>
      </c>
      <c r="B9" s="243"/>
      <c r="C9" s="500"/>
      <c r="D9" s="501"/>
      <c r="E9" s="500"/>
      <c r="F9" s="497"/>
      <c r="G9" s="497"/>
      <c r="H9" s="497"/>
      <c r="I9" s="497"/>
      <c r="J9" s="497"/>
      <c r="K9" s="497"/>
    </row>
    <row r="10" spans="1:11" ht="22.5" customHeight="1">
      <c r="A10" s="39">
        <v>7</v>
      </c>
      <c r="B10" s="243"/>
      <c r="C10" s="500"/>
      <c r="D10" s="501"/>
      <c r="E10" s="500"/>
      <c r="F10" s="497"/>
      <c r="G10" s="497"/>
      <c r="H10" s="497"/>
      <c r="I10" s="497"/>
      <c r="J10" s="497"/>
      <c r="K10" s="497"/>
    </row>
    <row r="11" spans="1:11" ht="22.5" customHeight="1">
      <c r="A11" s="39">
        <v>8</v>
      </c>
      <c r="B11" s="498"/>
      <c r="C11" s="80"/>
      <c r="D11" s="234"/>
      <c r="E11" s="233"/>
      <c r="F11" s="497"/>
      <c r="G11" s="497"/>
      <c r="H11" s="497"/>
      <c r="I11" s="497"/>
      <c r="J11" s="497"/>
      <c r="K11" s="497"/>
    </row>
    <row r="12" spans="1:11" ht="22.5" customHeight="1">
      <c r="A12" s="39">
        <v>9</v>
      </c>
      <c r="B12" s="243"/>
      <c r="C12" s="500"/>
      <c r="D12" s="501"/>
      <c r="E12" s="500"/>
      <c r="F12" s="267"/>
      <c r="G12" s="267"/>
      <c r="H12" s="267"/>
      <c r="I12" s="267"/>
      <c r="J12" s="267"/>
      <c r="K12" s="502"/>
    </row>
    <row r="13" spans="1:11" ht="22.5" customHeight="1">
      <c r="A13" s="39">
        <v>10</v>
      </c>
      <c r="B13" s="498"/>
      <c r="C13" s="80"/>
      <c r="D13" s="234"/>
      <c r="E13" s="233"/>
      <c r="F13" s="503"/>
      <c r="G13" s="503"/>
      <c r="H13" s="497"/>
      <c r="I13" s="497"/>
      <c r="J13" s="497"/>
      <c r="K13" s="497"/>
    </row>
    <row r="14" spans="1:11" ht="22.5" customHeight="1">
      <c r="A14" s="39">
        <v>11</v>
      </c>
      <c r="B14" s="498"/>
      <c r="C14" s="288"/>
      <c r="D14" s="89"/>
      <c r="E14" s="80"/>
      <c r="F14" s="492"/>
      <c r="G14" s="492"/>
      <c r="H14" s="492"/>
      <c r="I14" s="492"/>
      <c r="J14" s="492"/>
      <c r="K14" s="492"/>
    </row>
    <row r="15" spans="1:11" ht="22.5" customHeight="1">
      <c r="A15" s="39">
        <v>12</v>
      </c>
      <c r="B15" s="499"/>
      <c r="C15" s="288"/>
      <c r="D15" s="234"/>
      <c r="E15" s="233"/>
      <c r="F15" s="497"/>
      <c r="G15" s="497"/>
      <c r="H15" s="497"/>
      <c r="I15" s="497"/>
      <c r="J15" s="497"/>
      <c r="K15" s="497"/>
    </row>
    <row r="16" spans="1:11" ht="22.5" customHeight="1">
      <c r="A16" s="39">
        <v>13</v>
      </c>
      <c r="B16" s="498"/>
      <c r="C16" s="288"/>
      <c r="D16" s="89"/>
      <c r="E16" s="80"/>
      <c r="F16" s="497"/>
      <c r="G16" s="497"/>
      <c r="H16" s="497"/>
      <c r="I16" s="497"/>
      <c r="J16" s="497"/>
      <c r="K16" s="497"/>
    </row>
    <row r="17" spans="1:11" ht="22.5" customHeight="1">
      <c r="A17" s="39">
        <v>14</v>
      </c>
      <c r="B17" s="119"/>
      <c r="C17" s="233"/>
      <c r="D17" s="234"/>
      <c r="E17" s="233"/>
      <c r="F17" s="497"/>
      <c r="G17" s="497"/>
      <c r="H17" s="497"/>
      <c r="I17" s="497"/>
      <c r="J17" s="497"/>
      <c r="K17" s="497"/>
    </row>
    <row r="18" spans="1:11" ht="22.5" customHeight="1">
      <c r="A18" s="39">
        <v>15</v>
      </c>
      <c r="B18" s="120"/>
      <c r="C18" s="233"/>
      <c r="D18" s="234"/>
      <c r="E18" s="233"/>
      <c r="F18" s="497"/>
      <c r="G18" s="497"/>
      <c r="H18" s="497"/>
      <c r="I18" s="497"/>
      <c r="J18" s="497"/>
      <c r="K18" s="497"/>
    </row>
    <row r="19" spans="1:11" ht="22.5" customHeight="1">
      <c r="A19" s="39">
        <v>16</v>
      </c>
      <c r="B19" s="119"/>
      <c r="C19" s="233"/>
      <c r="D19" s="234"/>
      <c r="E19" s="233"/>
      <c r="F19" s="497"/>
      <c r="G19" s="497"/>
      <c r="H19" s="497"/>
      <c r="I19" s="497"/>
      <c r="J19" s="497"/>
      <c r="K19" s="497"/>
    </row>
    <row r="20" spans="1:11" ht="22.5" customHeight="1">
      <c r="A20" s="39">
        <v>17</v>
      </c>
      <c r="B20" s="119"/>
      <c r="C20" s="233"/>
      <c r="D20" s="234"/>
      <c r="E20" s="233"/>
      <c r="F20" s="497"/>
      <c r="G20" s="497"/>
      <c r="H20" s="497"/>
      <c r="I20" s="497"/>
      <c r="J20" s="497"/>
      <c r="K20" s="497"/>
    </row>
    <row r="21" spans="1:11" ht="22.5" customHeight="1">
      <c r="A21" s="39">
        <v>18</v>
      </c>
      <c r="B21" s="119"/>
      <c r="C21" s="233"/>
      <c r="D21" s="234"/>
      <c r="E21" s="233"/>
      <c r="F21" s="497"/>
      <c r="G21" s="497"/>
      <c r="H21" s="497"/>
      <c r="I21" s="497"/>
      <c r="J21" s="497"/>
      <c r="K21" s="497"/>
    </row>
    <row r="22" spans="1:11" ht="22.5" customHeight="1">
      <c r="A22" s="39">
        <v>19</v>
      </c>
      <c r="B22" s="119"/>
      <c r="C22" s="233"/>
      <c r="D22" s="234"/>
      <c r="E22" s="233"/>
      <c r="F22" s="497"/>
      <c r="G22" s="497"/>
      <c r="H22" s="497"/>
      <c r="I22" s="497"/>
      <c r="J22" s="497"/>
      <c r="K22" s="497"/>
    </row>
    <row r="23" spans="1:11" ht="22.5" customHeight="1">
      <c r="A23" s="39">
        <v>20</v>
      </c>
      <c r="B23" s="119"/>
      <c r="C23" s="233"/>
      <c r="D23" s="234"/>
      <c r="E23" s="233"/>
      <c r="F23" s="496"/>
      <c r="G23" s="496"/>
      <c r="H23" s="496"/>
      <c r="I23" s="496"/>
      <c r="J23" s="496"/>
      <c r="K23" s="496"/>
    </row>
  </sheetData>
  <sheetProtection/>
  <mergeCells count="4">
    <mergeCell ref="C2:K2"/>
    <mergeCell ref="F3:J3"/>
    <mergeCell ref="A1:B2"/>
    <mergeCell ref="C1:K1"/>
  </mergeCells>
  <dataValidations count="1">
    <dataValidation type="list" operator="equal" allowBlank="1" sqref="E4:E23">
      <formula1>"PF,PG,BF,BG,MF,MG"</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147"/>
  <sheetViews>
    <sheetView tabSelected="1" zoomScalePageLayoutView="0" workbookViewId="0" topLeftCell="A1">
      <selection activeCell="A142" sqref="A142"/>
    </sheetView>
  </sheetViews>
  <sheetFormatPr defaultColWidth="11.421875" defaultRowHeight="15"/>
  <cols>
    <col min="1" max="1" width="21.421875" style="176" customWidth="1"/>
    <col min="2" max="2" width="18.57421875" style="176" customWidth="1"/>
    <col min="3" max="3" width="6.421875" style="51" customWidth="1"/>
    <col min="4" max="4" width="4.8515625" style="0" customWidth="1"/>
    <col min="5" max="5" width="10.00390625" style="257" customWidth="1"/>
    <col min="6" max="6" width="10.7109375" style="51" customWidth="1"/>
    <col min="7" max="13" width="5.7109375" style="0" customWidth="1"/>
    <col min="14" max="14" width="14.28125" style="0" customWidth="1"/>
  </cols>
  <sheetData>
    <row r="1" spans="1:14" ht="26.25" customHeight="1">
      <c r="A1" s="573"/>
      <c r="B1" s="560" t="s">
        <v>333</v>
      </c>
      <c r="C1" s="561"/>
      <c r="D1" s="561"/>
      <c r="E1" s="561"/>
      <c r="F1" s="561"/>
      <c r="G1" s="561"/>
      <c r="H1" s="561"/>
      <c r="I1" s="561"/>
      <c r="J1" s="561"/>
      <c r="K1" s="561"/>
      <c r="L1" s="561"/>
      <c r="M1" s="561"/>
      <c r="N1" s="562"/>
    </row>
    <row r="2" spans="1:14" ht="26.25" customHeight="1">
      <c r="A2" s="574"/>
      <c r="B2" s="563" t="s">
        <v>518</v>
      </c>
      <c r="C2" s="564"/>
      <c r="D2" s="564"/>
      <c r="E2" s="564"/>
      <c r="F2" s="565"/>
      <c r="G2" s="312">
        <v>19</v>
      </c>
      <c r="H2" s="312">
        <v>20</v>
      </c>
      <c r="I2" s="561" t="s">
        <v>124</v>
      </c>
      <c r="J2" s="561"/>
      <c r="K2" s="561"/>
      <c r="L2" s="561"/>
      <c r="M2" s="562"/>
      <c r="N2" s="312">
        <v>2022</v>
      </c>
    </row>
    <row r="3" spans="1:14" ht="26.25" customHeight="1">
      <c r="A3" s="575"/>
      <c r="B3" s="566" t="s">
        <v>232</v>
      </c>
      <c r="C3" s="567"/>
      <c r="D3" s="567"/>
      <c r="E3" s="567"/>
      <c r="F3" s="568"/>
      <c r="G3" s="313">
        <v>4</v>
      </c>
      <c r="H3" s="569" t="s">
        <v>465</v>
      </c>
      <c r="I3" s="569"/>
      <c r="J3" s="570" t="s">
        <v>121</v>
      </c>
      <c r="K3" s="570"/>
      <c r="L3" s="570"/>
      <c r="M3" s="570"/>
      <c r="N3" s="571"/>
    </row>
    <row r="4" spans="1:14" ht="18.75" customHeight="1">
      <c r="A4" s="534" t="s">
        <v>0</v>
      </c>
      <c r="B4" s="534" t="s">
        <v>1</v>
      </c>
      <c r="C4" s="536" t="s">
        <v>227</v>
      </c>
      <c r="D4" s="535" t="s">
        <v>234</v>
      </c>
      <c r="E4" s="537" t="s">
        <v>235</v>
      </c>
      <c r="F4" s="536" t="s">
        <v>236</v>
      </c>
      <c r="G4" s="534" t="s">
        <v>237</v>
      </c>
      <c r="H4" s="534"/>
      <c r="I4" s="534"/>
      <c r="J4" s="534"/>
      <c r="K4" s="534"/>
      <c r="L4" s="534" t="s">
        <v>238</v>
      </c>
      <c r="M4" s="534"/>
      <c r="N4" s="534" t="s">
        <v>239</v>
      </c>
    </row>
    <row r="5" spans="1:14" ht="18.75" customHeight="1">
      <c r="A5" s="534"/>
      <c r="B5" s="534"/>
      <c r="C5" s="536"/>
      <c r="D5" s="535"/>
      <c r="E5" s="537"/>
      <c r="F5" s="536"/>
      <c r="G5" s="127" t="s">
        <v>309</v>
      </c>
      <c r="H5" s="79" t="s">
        <v>310</v>
      </c>
      <c r="I5" s="127" t="s">
        <v>338</v>
      </c>
      <c r="J5" s="79" t="s">
        <v>339</v>
      </c>
      <c r="K5" s="127" t="s">
        <v>340</v>
      </c>
      <c r="L5" s="131" t="s">
        <v>341</v>
      </c>
      <c r="M5" s="116"/>
      <c r="N5" s="534"/>
    </row>
    <row r="6" spans="1:14" s="10" customFormat="1" ht="18.75" customHeight="1">
      <c r="A6" s="572" t="s">
        <v>33</v>
      </c>
      <c r="B6" s="572"/>
      <c r="C6" s="572"/>
      <c r="D6" s="572"/>
      <c r="E6" s="572"/>
      <c r="F6" s="204" t="s">
        <v>301</v>
      </c>
      <c r="G6" s="186"/>
      <c r="H6" s="203"/>
      <c r="I6" s="186"/>
      <c r="J6" s="203"/>
      <c r="K6" s="186"/>
      <c r="L6" s="136"/>
      <c r="M6" s="81"/>
      <c r="N6" s="261">
        <v>44616</v>
      </c>
    </row>
    <row r="7" spans="1:14" ht="15" customHeight="1">
      <c r="A7" s="393" t="s">
        <v>361</v>
      </c>
      <c r="B7" s="393" t="s">
        <v>362</v>
      </c>
      <c r="C7" s="394" t="s">
        <v>301</v>
      </c>
      <c r="D7" s="395" t="s">
        <v>35</v>
      </c>
      <c r="E7" s="396" t="s">
        <v>248</v>
      </c>
      <c r="F7" s="391">
        <v>82718828</v>
      </c>
      <c r="G7" s="182" t="s">
        <v>507</v>
      </c>
      <c r="H7" s="242">
        <v>1</v>
      </c>
      <c r="I7" s="445"/>
      <c r="J7" s="86"/>
      <c r="K7" s="186"/>
      <c r="L7" s="136"/>
      <c r="M7" s="409"/>
      <c r="N7" s="410"/>
    </row>
    <row r="8" spans="1:14" ht="15" customHeight="1">
      <c r="A8" s="393" t="s">
        <v>508</v>
      </c>
      <c r="B8" s="393" t="s">
        <v>519</v>
      </c>
      <c r="C8" s="394" t="s">
        <v>301</v>
      </c>
      <c r="D8" s="395" t="s">
        <v>38</v>
      </c>
      <c r="E8" s="396" t="s">
        <v>248</v>
      </c>
      <c r="F8" s="391">
        <v>82819072</v>
      </c>
      <c r="G8" s="459"/>
      <c r="H8" s="242"/>
      <c r="I8" s="446"/>
      <c r="J8" s="230"/>
      <c r="K8" s="186"/>
      <c r="L8" s="136"/>
      <c r="M8" s="109"/>
      <c r="N8" s="108"/>
    </row>
    <row r="9" spans="1:14" ht="15" customHeight="1">
      <c r="A9" s="448" t="s">
        <v>466</v>
      </c>
      <c r="B9" s="449" t="s">
        <v>467</v>
      </c>
      <c r="C9" s="450" t="s">
        <v>301</v>
      </c>
      <c r="D9" s="451" t="s">
        <v>38</v>
      </c>
      <c r="E9" s="460" t="s">
        <v>248</v>
      </c>
      <c r="F9" s="478">
        <v>82816111</v>
      </c>
      <c r="G9" s="480" t="s">
        <v>507</v>
      </c>
      <c r="H9" s="409">
        <v>1</v>
      </c>
      <c r="I9" s="462"/>
      <c r="J9" s="461"/>
      <c r="K9" s="463"/>
      <c r="L9" s="464"/>
      <c r="M9" s="465"/>
      <c r="N9" s="466"/>
    </row>
    <row r="10" spans="1:14" ht="15" customHeight="1">
      <c r="A10" s="399" t="s">
        <v>359</v>
      </c>
      <c r="B10" s="400" t="s">
        <v>356</v>
      </c>
      <c r="C10" s="401" t="s">
        <v>301</v>
      </c>
      <c r="D10" s="400" t="s">
        <v>35</v>
      </c>
      <c r="E10" s="412" t="s">
        <v>248</v>
      </c>
      <c r="F10" s="479">
        <v>82716482</v>
      </c>
      <c r="G10" s="186" t="s">
        <v>507</v>
      </c>
      <c r="H10" s="109">
        <v>1</v>
      </c>
      <c r="I10" s="476"/>
      <c r="J10" s="181"/>
      <c r="K10" s="182"/>
      <c r="L10" s="183"/>
      <c r="M10" s="184"/>
      <c r="N10" s="477"/>
    </row>
    <row r="11" spans="1:14" ht="15" customHeight="1">
      <c r="A11" s="400" t="s">
        <v>378</v>
      </c>
      <c r="B11" s="400" t="s">
        <v>379</v>
      </c>
      <c r="C11" s="401" t="s">
        <v>301</v>
      </c>
      <c r="D11" s="400" t="s">
        <v>58</v>
      </c>
      <c r="E11" s="412" t="s">
        <v>248</v>
      </c>
      <c r="F11" s="400">
        <v>82784292</v>
      </c>
      <c r="G11" s="186" t="s">
        <v>507</v>
      </c>
      <c r="H11" s="109">
        <v>1</v>
      </c>
      <c r="I11" s="476"/>
      <c r="J11" s="109"/>
      <c r="K11" s="186"/>
      <c r="L11" s="136"/>
      <c r="M11" s="109"/>
      <c r="N11" s="108"/>
    </row>
    <row r="12" spans="1:14" ht="15" customHeight="1">
      <c r="A12" s="467" t="s">
        <v>360</v>
      </c>
      <c r="B12" s="468" t="s">
        <v>332</v>
      </c>
      <c r="C12" s="469" t="s">
        <v>301</v>
      </c>
      <c r="D12" s="470" t="s">
        <v>35</v>
      </c>
      <c r="E12" s="471" t="s">
        <v>442</v>
      </c>
      <c r="F12" s="467">
        <v>82718826</v>
      </c>
      <c r="G12" s="472" t="s">
        <v>507</v>
      </c>
      <c r="H12" s="473">
        <v>1</v>
      </c>
      <c r="I12" s="472"/>
      <c r="J12" s="473"/>
      <c r="K12" s="472"/>
      <c r="L12" s="474"/>
      <c r="M12" s="473"/>
      <c r="N12" s="475"/>
    </row>
    <row r="13" spans="1:14" ht="17.25" customHeight="1">
      <c r="A13" s="400"/>
      <c r="B13" s="400"/>
      <c r="C13" s="401"/>
      <c r="D13" s="400"/>
      <c r="E13" s="412"/>
      <c r="F13" s="400"/>
      <c r="G13" s="186"/>
      <c r="H13" s="109"/>
      <c r="I13" s="186"/>
      <c r="J13" s="109"/>
      <c r="K13" s="186"/>
      <c r="L13" s="136"/>
      <c r="M13" s="109"/>
      <c r="N13" s="108"/>
    </row>
    <row r="14" spans="1:14" ht="18.75" customHeight="1">
      <c r="A14" s="413"/>
      <c r="B14" s="414"/>
      <c r="C14" s="414"/>
      <c r="D14" s="414"/>
      <c r="E14" s="414"/>
      <c r="F14" s="190"/>
      <c r="G14" s="411">
        <f>SUM(G7:G12)</f>
        <v>0</v>
      </c>
      <c r="H14" s="411">
        <f>SUM(H7:H12)</f>
        <v>5</v>
      </c>
      <c r="I14" s="411">
        <f>SUM(I7:I11)</f>
        <v>0</v>
      </c>
      <c r="J14" s="411">
        <f>SUM(J7:J11)</f>
        <v>0</v>
      </c>
      <c r="K14" s="411">
        <f>SUM(K7:K11)</f>
        <v>0</v>
      </c>
      <c r="L14" s="411">
        <f>SUM(L7:L11)</f>
        <v>0</v>
      </c>
      <c r="M14" s="411">
        <f>SUM(M7:M11)</f>
        <v>0</v>
      </c>
      <c r="N14" s="411">
        <f>SUM(G14:M14)</f>
        <v>5</v>
      </c>
    </row>
    <row r="15" spans="1:14" ht="18.75" customHeight="1">
      <c r="A15" s="534" t="s">
        <v>0</v>
      </c>
      <c r="B15" s="534" t="s">
        <v>1</v>
      </c>
      <c r="C15" s="536" t="s">
        <v>227</v>
      </c>
      <c r="D15" s="535" t="s">
        <v>234</v>
      </c>
      <c r="E15" s="537" t="s">
        <v>235</v>
      </c>
      <c r="F15" s="536" t="s">
        <v>236</v>
      </c>
      <c r="G15" s="534" t="s">
        <v>237</v>
      </c>
      <c r="H15" s="534"/>
      <c r="I15" s="534"/>
      <c r="J15" s="534"/>
      <c r="K15" s="534"/>
      <c r="L15" s="534" t="s">
        <v>238</v>
      </c>
      <c r="M15" s="534"/>
      <c r="N15" s="534" t="s">
        <v>239</v>
      </c>
    </row>
    <row r="16" spans="1:14" ht="18.75" customHeight="1">
      <c r="A16" s="534"/>
      <c r="B16" s="534"/>
      <c r="C16" s="536"/>
      <c r="D16" s="535"/>
      <c r="E16" s="537"/>
      <c r="F16" s="536"/>
      <c r="G16" s="127" t="s">
        <v>309</v>
      </c>
      <c r="H16" s="79" t="s">
        <v>310</v>
      </c>
      <c r="I16" s="127" t="s">
        <v>338</v>
      </c>
      <c r="J16" s="79" t="s">
        <v>339</v>
      </c>
      <c r="K16" s="127" t="s">
        <v>340</v>
      </c>
      <c r="L16" s="131" t="s">
        <v>341</v>
      </c>
      <c r="M16" s="116"/>
      <c r="N16" s="534"/>
    </row>
    <row r="17" spans="1:14" ht="18.75" customHeight="1">
      <c r="A17" s="543" t="s">
        <v>155</v>
      </c>
      <c r="B17" s="543"/>
      <c r="C17" s="543"/>
      <c r="D17" s="543"/>
      <c r="E17" s="543"/>
      <c r="F17" s="202" t="s">
        <v>233</v>
      </c>
      <c r="G17" s="133"/>
      <c r="H17" s="109"/>
      <c r="I17" s="133"/>
      <c r="J17" s="109"/>
      <c r="K17" s="133"/>
      <c r="L17" s="135"/>
      <c r="M17" s="126"/>
      <c r="N17" s="262">
        <v>44622</v>
      </c>
    </row>
    <row r="18" spans="1:14" ht="15" customHeight="1">
      <c r="A18" s="377" t="s">
        <v>245</v>
      </c>
      <c r="B18" s="380" t="s">
        <v>408</v>
      </c>
      <c r="C18" s="378" t="s">
        <v>233</v>
      </c>
      <c r="D18" s="379" t="s">
        <v>58</v>
      </c>
      <c r="E18" s="377" t="s">
        <v>248</v>
      </c>
      <c r="F18" s="380">
        <v>82811686</v>
      </c>
      <c r="G18" s="321"/>
      <c r="H18" s="289"/>
      <c r="I18" s="134"/>
      <c r="J18" s="289"/>
      <c r="K18" s="134"/>
      <c r="L18" s="268">
        <v>1</v>
      </c>
      <c r="M18" s="289"/>
      <c r="N18" s="287"/>
    </row>
    <row r="19" spans="1:14" ht="15" customHeight="1">
      <c r="A19" s="377" t="s">
        <v>302</v>
      </c>
      <c r="B19" s="380" t="s">
        <v>409</v>
      </c>
      <c r="C19" s="378" t="s">
        <v>233</v>
      </c>
      <c r="D19" s="379" t="s">
        <v>36</v>
      </c>
      <c r="E19" s="377" t="s">
        <v>248</v>
      </c>
      <c r="F19" s="380">
        <v>82817612</v>
      </c>
      <c r="G19" s="321"/>
      <c r="H19" s="289"/>
      <c r="I19" s="134"/>
      <c r="J19" s="289"/>
      <c r="K19" s="134"/>
      <c r="L19" s="268"/>
      <c r="M19" s="289"/>
      <c r="N19" s="341"/>
    </row>
    <row r="20" spans="1:14" ht="15" customHeight="1">
      <c r="A20" s="377" t="s">
        <v>410</v>
      </c>
      <c r="B20" s="380" t="s">
        <v>411</v>
      </c>
      <c r="C20" s="378" t="s">
        <v>233</v>
      </c>
      <c r="D20" s="379" t="s">
        <v>36</v>
      </c>
      <c r="E20" s="377" t="s">
        <v>248</v>
      </c>
      <c r="F20" s="380">
        <v>82825734</v>
      </c>
      <c r="G20" s="321"/>
      <c r="H20" s="289"/>
      <c r="I20" s="134">
        <v>1</v>
      </c>
      <c r="J20" s="289"/>
      <c r="K20" s="134"/>
      <c r="L20" s="268"/>
      <c r="M20" s="289"/>
      <c r="N20" s="341"/>
    </row>
    <row r="21" spans="1:14" ht="15" customHeight="1">
      <c r="A21" s="377" t="s">
        <v>389</v>
      </c>
      <c r="B21" s="380" t="s">
        <v>356</v>
      </c>
      <c r="C21" s="390" t="s">
        <v>233</v>
      </c>
      <c r="D21" s="380" t="s">
        <v>36</v>
      </c>
      <c r="E21" s="377" t="s">
        <v>248</v>
      </c>
      <c r="F21" s="380">
        <v>82782957</v>
      </c>
      <c r="G21" s="321"/>
      <c r="H21" s="289"/>
      <c r="I21" s="134"/>
      <c r="J21" s="289"/>
      <c r="K21" s="134"/>
      <c r="L21" s="268">
        <v>1</v>
      </c>
      <c r="M21" s="289"/>
      <c r="N21" s="333"/>
    </row>
    <row r="22" spans="1:14" ht="15" customHeight="1">
      <c r="A22" s="377" t="s">
        <v>461</v>
      </c>
      <c r="B22" s="380" t="s">
        <v>462</v>
      </c>
      <c r="C22" s="390" t="s">
        <v>233</v>
      </c>
      <c r="D22" s="380" t="s">
        <v>36</v>
      </c>
      <c r="E22" s="377" t="s">
        <v>248</v>
      </c>
      <c r="F22" s="80">
        <v>82827582</v>
      </c>
      <c r="G22" s="321"/>
      <c r="H22" s="289"/>
      <c r="I22" s="134"/>
      <c r="J22" s="289"/>
      <c r="K22" s="134"/>
      <c r="L22" s="268">
        <v>1</v>
      </c>
      <c r="M22" s="289"/>
      <c r="N22" s="419"/>
    </row>
    <row r="23" spans="1:14" ht="15" customHeight="1">
      <c r="A23" s="377" t="s">
        <v>412</v>
      </c>
      <c r="B23" s="380" t="s">
        <v>413</v>
      </c>
      <c r="C23" s="390" t="s">
        <v>233</v>
      </c>
      <c r="D23" s="380" t="s">
        <v>36</v>
      </c>
      <c r="E23" s="377" t="s">
        <v>248</v>
      </c>
      <c r="F23" s="380">
        <v>82825737</v>
      </c>
      <c r="G23" s="321"/>
      <c r="H23" s="289"/>
      <c r="I23" s="134"/>
      <c r="J23" s="289"/>
      <c r="K23" s="134"/>
      <c r="L23" s="268"/>
      <c r="M23" s="289"/>
      <c r="N23" s="333"/>
    </row>
    <row r="24" spans="1:14" ht="15" customHeight="1">
      <c r="A24" s="377" t="s">
        <v>390</v>
      </c>
      <c r="B24" s="380" t="s">
        <v>332</v>
      </c>
      <c r="C24" s="390" t="s">
        <v>233</v>
      </c>
      <c r="D24" s="380" t="s">
        <v>36</v>
      </c>
      <c r="E24" s="377" t="s">
        <v>248</v>
      </c>
      <c r="F24" s="380">
        <v>82782962</v>
      </c>
      <c r="G24" s="321"/>
      <c r="H24" s="289"/>
      <c r="I24" s="134"/>
      <c r="J24" s="289"/>
      <c r="K24" s="134"/>
      <c r="L24" s="268">
        <v>1</v>
      </c>
      <c r="M24" s="289"/>
      <c r="N24" s="333"/>
    </row>
    <row r="25" spans="1:14" ht="15" customHeight="1">
      <c r="A25" s="377" t="s">
        <v>414</v>
      </c>
      <c r="B25" s="380" t="s">
        <v>415</v>
      </c>
      <c r="C25" s="378" t="s">
        <v>233</v>
      </c>
      <c r="D25" s="379" t="s">
        <v>36</v>
      </c>
      <c r="E25" s="377" t="s">
        <v>248</v>
      </c>
      <c r="F25" s="380">
        <v>82815326</v>
      </c>
      <c r="G25" s="134"/>
      <c r="H25" s="289">
        <v>1</v>
      </c>
      <c r="I25" s="134"/>
      <c r="J25" s="289"/>
      <c r="K25" s="321"/>
      <c r="L25" s="268"/>
      <c r="M25" s="289"/>
      <c r="N25" s="287"/>
    </row>
    <row r="26" spans="1:14" ht="15" customHeight="1">
      <c r="A26" s="377" t="s">
        <v>416</v>
      </c>
      <c r="B26" s="380" t="s">
        <v>417</v>
      </c>
      <c r="C26" s="378" t="s">
        <v>233</v>
      </c>
      <c r="D26" s="379" t="s">
        <v>36</v>
      </c>
      <c r="E26" s="377" t="s">
        <v>248</v>
      </c>
      <c r="F26" s="380">
        <v>82815322</v>
      </c>
      <c r="G26" s="134"/>
      <c r="H26" s="289"/>
      <c r="I26" s="134"/>
      <c r="J26" s="289">
        <v>1</v>
      </c>
      <c r="K26" s="321"/>
      <c r="L26" s="268"/>
      <c r="M26" s="289"/>
      <c r="N26" s="341"/>
    </row>
    <row r="27" spans="1:14" ht="15" customHeight="1">
      <c r="A27" s="377" t="s">
        <v>418</v>
      </c>
      <c r="B27" s="380" t="s">
        <v>419</v>
      </c>
      <c r="C27" s="378" t="s">
        <v>233</v>
      </c>
      <c r="D27" s="379" t="s">
        <v>39</v>
      </c>
      <c r="E27" s="377" t="s">
        <v>248</v>
      </c>
      <c r="F27" s="380">
        <v>82821345</v>
      </c>
      <c r="G27" s="134"/>
      <c r="H27" s="289"/>
      <c r="I27" s="134">
        <v>1</v>
      </c>
      <c r="J27" s="289"/>
      <c r="K27" s="321"/>
      <c r="L27" s="268"/>
      <c r="M27" s="289"/>
      <c r="N27" s="341"/>
    </row>
    <row r="28" spans="1:14" ht="15" customHeight="1">
      <c r="A28" s="377" t="s">
        <v>363</v>
      </c>
      <c r="B28" s="380" t="s">
        <v>342</v>
      </c>
      <c r="C28" s="378" t="s">
        <v>233</v>
      </c>
      <c r="D28" s="379" t="s">
        <v>35</v>
      </c>
      <c r="E28" s="104" t="s">
        <v>252</v>
      </c>
      <c r="F28" s="380">
        <v>82651033</v>
      </c>
      <c r="G28" s="134"/>
      <c r="H28" s="259"/>
      <c r="I28" s="134"/>
      <c r="J28" s="259"/>
      <c r="K28" s="134"/>
      <c r="L28" s="268">
        <v>1</v>
      </c>
      <c r="M28" s="259"/>
      <c r="N28" s="81"/>
    </row>
    <row r="29" spans="1:14" ht="15" customHeight="1">
      <c r="A29" s="377" t="s">
        <v>393</v>
      </c>
      <c r="B29" s="380" t="s">
        <v>394</v>
      </c>
      <c r="C29" s="378" t="s">
        <v>233</v>
      </c>
      <c r="D29" s="379" t="s">
        <v>35</v>
      </c>
      <c r="E29" s="377" t="s">
        <v>248</v>
      </c>
      <c r="F29" s="380">
        <v>82786735</v>
      </c>
      <c r="G29" s="134"/>
      <c r="H29" s="289">
        <v>1</v>
      </c>
      <c r="I29" s="134"/>
      <c r="J29" s="289"/>
      <c r="K29" s="134"/>
      <c r="L29" s="268"/>
      <c r="M29" s="289"/>
      <c r="N29" s="333"/>
    </row>
    <row r="30" spans="1:14" ht="15" customHeight="1">
      <c r="A30" s="377" t="s">
        <v>364</v>
      </c>
      <c r="B30" s="380" t="s">
        <v>354</v>
      </c>
      <c r="C30" s="378" t="s">
        <v>233</v>
      </c>
      <c r="D30" s="379" t="s">
        <v>42</v>
      </c>
      <c r="E30" s="377" t="s">
        <v>248</v>
      </c>
      <c r="F30" s="380">
        <v>82753643</v>
      </c>
      <c r="G30" s="134"/>
      <c r="H30" s="289"/>
      <c r="I30" s="134"/>
      <c r="J30" s="289">
        <v>1</v>
      </c>
      <c r="K30" s="134"/>
      <c r="L30" s="268"/>
      <c r="M30" s="289"/>
      <c r="N30" s="287"/>
    </row>
    <row r="31" spans="1:14" ht="15" customHeight="1">
      <c r="A31" s="377" t="s">
        <v>420</v>
      </c>
      <c r="B31" s="380" t="s">
        <v>421</v>
      </c>
      <c r="C31" s="378" t="s">
        <v>233</v>
      </c>
      <c r="D31" s="379" t="s">
        <v>42</v>
      </c>
      <c r="E31" s="377" t="s">
        <v>248</v>
      </c>
      <c r="F31" s="380">
        <v>82815324</v>
      </c>
      <c r="G31" s="134"/>
      <c r="H31" s="289">
        <v>1</v>
      </c>
      <c r="I31" s="134"/>
      <c r="J31" s="289"/>
      <c r="K31" s="134"/>
      <c r="L31" s="268"/>
      <c r="M31" s="289"/>
      <c r="N31" s="341"/>
    </row>
    <row r="32" spans="1:14" ht="15" customHeight="1">
      <c r="A32" s="377" t="s">
        <v>502</v>
      </c>
      <c r="B32" s="380" t="s">
        <v>503</v>
      </c>
      <c r="C32" s="378" t="s">
        <v>233</v>
      </c>
      <c r="D32" s="379" t="s">
        <v>42</v>
      </c>
      <c r="E32" s="377" t="s">
        <v>248</v>
      </c>
      <c r="F32" s="380">
        <v>82828145</v>
      </c>
      <c r="G32" s="134"/>
      <c r="H32" s="289"/>
      <c r="I32" s="134"/>
      <c r="J32" s="289">
        <v>1</v>
      </c>
      <c r="K32" s="134"/>
      <c r="L32" s="268"/>
      <c r="M32" s="289"/>
      <c r="N32" s="454"/>
    </row>
    <row r="33" spans="1:14" ht="15" customHeight="1">
      <c r="A33" s="377" t="s">
        <v>422</v>
      </c>
      <c r="B33" s="380" t="s">
        <v>332</v>
      </c>
      <c r="C33" s="378" t="s">
        <v>233</v>
      </c>
      <c r="D33" s="379" t="s">
        <v>38</v>
      </c>
      <c r="E33" s="377" t="s">
        <v>248</v>
      </c>
      <c r="F33" s="380">
        <v>82819070</v>
      </c>
      <c r="G33" s="134"/>
      <c r="H33" s="289">
        <v>1</v>
      </c>
      <c r="I33" s="134"/>
      <c r="J33" s="289"/>
      <c r="K33" s="134"/>
      <c r="L33" s="268"/>
      <c r="M33" s="289"/>
      <c r="N33" s="341"/>
    </row>
    <row r="34" spans="1:14" ht="15" customHeight="1">
      <c r="A34" s="377" t="s">
        <v>391</v>
      </c>
      <c r="B34" s="380" t="s">
        <v>392</v>
      </c>
      <c r="C34" s="378" t="s">
        <v>233</v>
      </c>
      <c r="D34" s="379" t="s">
        <v>38</v>
      </c>
      <c r="E34" s="377" t="s">
        <v>248</v>
      </c>
      <c r="F34" s="380">
        <v>82782959</v>
      </c>
      <c r="G34" s="134"/>
      <c r="H34" s="289"/>
      <c r="I34" s="134"/>
      <c r="J34" s="289"/>
      <c r="K34" s="134"/>
      <c r="L34" s="268">
        <v>1</v>
      </c>
      <c r="M34" s="289"/>
      <c r="N34" s="341"/>
    </row>
    <row r="35" spans="1:14" ht="15" customHeight="1">
      <c r="A35" s="377" t="s">
        <v>365</v>
      </c>
      <c r="B35" s="380" t="s">
        <v>366</v>
      </c>
      <c r="C35" s="378" t="s">
        <v>233</v>
      </c>
      <c r="D35" s="379" t="s">
        <v>38</v>
      </c>
      <c r="E35" s="377" t="s">
        <v>248</v>
      </c>
      <c r="F35" s="380">
        <v>82750117</v>
      </c>
      <c r="G35" s="134"/>
      <c r="H35" s="259"/>
      <c r="I35" s="134">
        <v>1</v>
      </c>
      <c r="J35" s="259"/>
      <c r="K35" s="134"/>
      <c r="L35" s="268"/>
      <c r="M35" s="259"/>
      <c r="N35" s="81"/>
    </row>
    <row r="36" spans="1:14" ht="15" customHeight="1">
      <c r="A36" s="381" t="s">
        <v>56</v>
      </c>
      <c r="B36" s="382" t="s">
        <v>383</v>
      </c>
      <c r="C36" s="385" t="s">
        <v>233</v>
      </c>
      <c r="D36" s="386" t="s">
        <v>42</v>
      </c>
      <c r="E36" s="260" t="s">
        <v>252</v>
      </c>
      <c r="F36" s="387" t="s">
        <v>423</v>
      </c>
      <c r="G36" s="334"/>
      <c r="H36" s="86">
        <v>1</v>
      </c>
      <c r="I36" s="173"/>
      <c r="J36" s="230"/>
      <c r="K36" s="231"/>
      <c r="L36" s="174"/>
      <c r="M36" s="259"/>
      <c r="N36" s="81"/>
    </row>
    <row r="37" spans="1:14" ht="15" customHeight="1">
      <c r="A37" s="381" t="s">
        <v>120</v>
      </c>
      <c r="B37" s="382" t="s">
        <v>332</v>
      </c>
      <c r="C37" s="383" t="s">
        <v>233</v>
      </c>
      <c r="D37" s="384" t="s">
        <v>38</v>
      </c>
      <c r="E37" s="260" t="s">
        <v>252</v>
      </c>
      <c r="F37" s="382">
        <v>82647208</v>
      </c>
      <c r="G37" s="134"/>
      <c r="H37" s="259"/>
      <c r="I37" s="134"/>
      <c r="J37" s="259"/>
      <c r="K37" s="321"/>
      <c r="L37" s="268">
        <v>1</v>
      </c>
      <c r="M37" s="259"/>
      <c r="N37" s="81"/>
    </row>
    <row r="38" spans="1:14" ht="15" customHeight="1">
      <c r="A38" s="381" t="s">
        <v>350</v>
      </c>
      <c r="B38" s="382" t="s">
        <v>357</v>
      </c>
      <c r="C38" s="383" t="s">
        <v>233</v>
      </c>
      <c r="D38" s="384" t="s">
        <v>38</v>
      </c>
      <c r="E38" s="260" t="s">
        <v>252</v>
      </c>
      <c r="F38" s="382">
        <v>82686738</v>
      </c>
      <c r="G38" s="321"/>
      <c r="H38" s="259"/>
      <c r="I38" s="134"/>
      <c r="J38" s="259"/>
      <c r="K38" s="134"/>
      <c r="L38" s="268">
        <v>1</v>
      </c>
      <c r="M38" s="259"/>
      <c r="N38" s="81"/>
    </row>
    <row r="39" spans="1:14" ht="17.25" customHeight="1">
      <c r="A39" s="377"/>
      <c r="B39" s="380"/>
      <c r="C39" s="388"/>
      <c r="D39" s="389"/>
      <c r="E39" s="18"/>
      <c r="F39" s="390"/>
      <c r="G39" s="334"/>
      <c r="H39" s="86"/>
      <c r="I39" s="173"/>
      <c r="J39" s="230"/>
      <c r="K39" s="231"/>
      <c r="L39" s="174"/>
      <c r="M39" s="86"/>
      <c r="N39" s="118"/>
    </row>
    <row r="40" spans="1:14" ht="18">
      <c r="A40" s="345"/>
      <c r="B40" s="346"/>
      <c r="C40" s="346"/>
      <c r="D40" s="346"/>
      <c r="E40" s="554"/>
      <c r="F40" s="555"/>
      <c r="G40" s="146">
        <f aca="true" t="shared" si="0" ref="G40:M40">SUM(G18:G39)</f>
        <v>0</v>
      </c>
      <c r="H40" s="146">
        <f t="shared" si="0"/>
        <v>5</v>
      </c>
      <c r="I40" s="146">
        <f t="shared" si="0"/>
        <v>3</v>
      </c>
      <c r="J40" s="146">
        <f t="shared" si="0"/>
        <v>3</v>
      </c>
      <c r="K40" s="146">
        <f t="shared" si="0"/>
        <v>0</v>
      </c>
      <c r="L40" s="146">
        <f t="shared" si="0"/>
        <v>8</v>
      </c>
      <c r="M40" s="146">
        <f t="shared" si="0"/>
        <v>0</v>
      </c>
      <c r="N40" s="147">
        <f>SUM(G40:M40)</f>
        <v>19</v>
      </c>
    </row>
    <row r="41" spans="1:14" ht="18.75" customHeight="1">
      <c r="A41" s="534" t="s">
        <v>0</v>
      </c>
      <c r="B41" s="534" t="s">
        <v>1</v>
      </c>
      <c r="C41" s="536" t="s">
        <v>227</v>
      </c>
      <c r="D41" s="535" t="s">
        <v>234</v>
      </c>
      <c r="E41" s="537" t="s">
        <v>235</v>
      </c>
      <c r="F41" s="536" t="s">
        <v>236</v>
      </c>
      <c r="G41" s="534" t="s">
        <v>237</v>
      </c>
      <c r="H41" s="534"/>
      <c r="I41" s="534"/>
      <c r="J41" s="534"/>
      <c r="K41" s="534"/>
      <c r="L41" s="534" t="s">
        <v>238</v>
      </c>
      <c r="M41" s="534"/>
      <c r="N41" s="534" t="s">
        <v>239</v>
      </c>
    </row>
    <row r="42" spans="1:14" ht="18.75" customHeight="1">
      <c r="A42" s="534"/>
      <c r="B42" s="534"/>
      <c r="C42" s="536"/>
      <c r="D42" s="535"/>
      <c r="E42" s="537"/>
      <c r="F42" s="536"/>
      <c r="G42" s="127" t="s">
        <v>309</v>
      </c>
      <c r="H42" s="79" t="s">
        <v>310</v>
      </c>
      <c r="I42" s="127" t="s">
        <v>338</v>
      </c>
      <c r="J42" s="79" t="s">
        <v>339</v>
      </c>
      <c r="K42" s="127" t="s">
        <v>340</v>
      </c>
      <c r="L42" s="131" t="s">
        <v>341</v>
      </c>
      <c r="M42" s="116"/>
      <c r="N42" s="534"/>
    </row>
    <row r="43" spans="1:14" s="8" customFormat="1" ht="18.75" customHeight="1">
      <c r="A43" s="542" t="s">
        <v>151</v>
      </c>
      <c r="B43" s="542"/>
      <c r="C43" s="542"/>
      <c r="D43" s="542"/>
      <c r="E43" s="542"/>
      <c r="F43" s="201" t="s">
        <v>336</v>
      </c>
      <c r="G43" s="186"/>
      <c r="H43" s="81"/>
      <c r="I43" s="186"/>
      <c r="J43" s="81"/>
      <c r="K43" s="186"/>
      <c r="L43" s="136"/>
      <c r="M43" s="81"/>
      <c r="N43" s="256">
        <v>44625</v>
      </c>
    </row>
    <row r="44" spans="1:14" ht="17.25" customHeight="1">
      <c r="A44" s="392" t="s">
        <v>443</v>
      </c>
      <c r="B44" s="393" t="s">
        <v>444</v>
      </c>
      <c r="C44" s="394" t="s">
        <v>336</v>
      </c>
      <c r="D44" s="395" t="s">
        <v>39</v>
      </c>
      <c r="E44" s="442" t="s">
        <v>248</v>
      </c>
      <c r="F44" s="393">
        <v>82779442</v>
      </c>
      <c r="G44" s="322"/>
      <c r="H44" s="86">
        <v>1</v>
      </c>
      <c r="I44" s="173"/>
      <c r="J44" s="86"/>
      <c r="K44" s="173"/>
      <c r="L44" s="136"/>
      <c r="M44" s="86"/>
      <c r="N44" s="87"/>
    </row>
    <row r="45" spans="1:14" ht="17.25" customHeight="1">
      <c r="A45" s="392" t="s">
        <v>384</v>
      </c>
      <c r="B45" s="393" t="s">
        <v>385</v>
      </c>
      <c r="C45" s="394" t="s">
        <v>336</v>
      </c>
      <c r="D45" s="395" t="s">
        <v>39</v>
      </c>
      <c r="E45" s="442" t="s">
        <v>248</v>
      </c>
      <c r="F45" s="393">
        <v>87777000</v>
      </c>
      <c r="G45" s="173"/>
      <c r="H45" s="86"/>
      <c r="I45" s="173">
        <v>1</v>
      </c>
      <c r="J45" s="86"/>
      <c r="K45" s="173"/>
      <c r="L45" s="136"/>
      <c r="M45" s="86"/>
      <c r="N45" s="87"/>
    </row>
    <row r="46" spans="1:14" ht="17.25" customHeight="1">
      <c r="A46" s="392" t="s">
        <v>445</v>
      </c>
      <c r="B46" s="393" t="s">
        <v>446</v>
      </c>
      <c r="C46" s="394" t="s">
        <v>336</v>
      </c>
      <c r="D46" s="395" t="s">
        <v>36</v>
      </c>
      <c r="E46" s="442" t="s">
        <v>248</v>
      </c>
      <c r="F46" s="393">
        <v>82805788</v>
      </c>
      <c r="G46" s="173"/>
      <c r="H46" s="86"/>
      <c r="I46" s="173">
        <v>1</v>
      </c>
      <c r="J46" s="86"/>
      <c r="K46" s="173"/>
      <c r="L46" s="136"/>
      <c r="M46" s="86"/>
      <c r="N46" s="87"/>
    </row>
    <row r="47" spans="1:14" ht="17.25" customHeight="1">
      <c r="A47" s="392" t="s">
        <v>447</v>
      </c>
      <c r="B47" s="393" t="s">
        <v>448</v>
      </c>
      <c r="C47" s="394" t="s">
        <v>336</v>
      </c>
      <c r="D47" s="395" t="s">
        <v>35</v>
      </c>
      <c r="E47" s="442" t="s">
        <v>248</v>
      </c>
      <c r="F47" s="393">
        <v>82822866</v>
      </c>
      <c r="G47" s="173"/>
      <c r="H47" s="86"/>
      <c r="I47" s="173">
        <v>1</v>
      </c>
      <c r="J47" s="86"/>
      <c r="K47" s="173"/>
      <c r="L47" s="136"/>
      <c r="M47" s="86"/>
      <c r="N47" s="87"/>
    </row>
    <row r="48" spans="1:14" ht="17.25" customHeight="1">
      <c r="A48" s="392" t="s">
        <v>449</v>
      </c>
      <c r="B48" s="393" t="s">
        <v>450</v>
      </c>
      <c r="C48" s="394" t="s">
        <v>336</v>
      </c>
      <c r="D48" s="395" t="s">
        <v>38</v>
      </c>
      <c r="E48" s="442" t="s">
        <v>248</v>
      </c>
      <c r="F48" s="393">
        <v>82820643</v>
      </c>
      <c r="G48" s="173"/>
      <c r="H48" s="86"/>
      <c r="I48" s="173">
        <v>1</v>
      </c>
      <c r="J48" s="86"/>
      <c r="K48" s="173"/>
      <c r="L48" s="136"/>
      <c r="M48" s="86"/>
      <c r="N48" s="87"/>
    </row>
    <row r="49" spans="1:14" ht="17.25" customHeight="1">
      <c r="A49" s="393"/>
      <c r="B49" s="393"/>
      <c r="C49" s="394"/>
      <c r="D49" s="395"/>
      <c r="E49" s="397"/>
      <c r="F49" s="393"/>
      <c r="G49" s="173"/>
      <c r="H49" s="168"/>
      <c r="I49" s="173"/>
      <c r="J49" s="86"/>
      <c r="K49" s="173"/>
      <c r="L49" s="136"/>
      <c r="M49" s="86"/>
      <c r="N49" s="87"/>
    </row>
    <row r="50" spans="1:14" ht="18">
      <c r="A50" s="551"/>
      <c r="B50" s="552"/>
      <c r="C50" s="552"/>
      <c r="D50" s="552"/>
      <c r="E50" s="552"/>
      <c r="F50" s="553"/>
      <c r="G50" s="147">
        <f aca="true" t="shared" si="1" ref="G50:M50">SUM(G44:G49)</f>
        <v>0</v>
      </c>
      <c r="H50" s="147">
        <f t="shared" si="1"/>
        <v>1</v>
      </c>
      <c r="I50" s="147">
        <f t="shared" si="1"/>
        <v>4</v>
      </c>
      <c r="J50" s="147">
        <f t="shared" si="1"/>
        <v>0</v>
      </c>
      <c r="K50" s="147">
        <f t="shared" si="1"/>
        <v>0</v>
      </c>
      <c r="L50" s="147">
        <f t="shared" si="1"/>
        <v>0</v>
      </c>
      <c r="M50" s="147">
        <f t="shared" si="1"/>
        <v>0</v>
      </c>
      <c r="N50" s="147">
        <f>SUM(G50:M50)</f>
        <v>5</v>
      </c>
    </row>
    <row r="51" spans="1:14" ht="18.75" customHeight="1">
      <c r="A51" s="534" t="s">
        <v>0</v>
      </c>
      <c r="B51" s="534" t="s">
        <v>1</v>
      </c>
      <c r="C51" s="536" t="s">
        <v>227</v>
      </c>
      <c r="D51" s="535" t="s">
        <v>234</v>
      </c>
      <c r="E51" s="537" t="s">
        <v>235</v>
      </c>
      <c r="F51" s="536" t="s">
        <v>236</v>
      </c>
      <c r="G51" s="534" t="s">
        <v>237</v>
      </c>
      <c r="H51" s="534"/>
      <c r="I51" s="534"/>
      <c r="J51" s="534"/>
      <c r="K51" s="534"/>
      <c r="L51" s="534" t="s">
        <v>238</v>
      </c>
      <c r="M51" s="534"/>
      <c r="N51" s="534" t="s">
        <v>239</v>
      </c>
    </row>
    <row r="52" spans="1:14" ht="18.75" customHeight="1">
      <c r="A52" s="534"/>
      <c r="B52" s="534"/>
      <c r="C52" s="536"/>
      <c r="D52" s="535"/>
      <c r="E52" s="537"/>
      <c r="F52" s="536"/>
      <c r="G52" s="127" t="s">
        <v>309</v>
      </c>
      <c r="H52" s="79" t="s">
        <v>310</v>
      </c>
      <c r="I52" s="127" t="s">
        <v>338</v>
      </c>
      <c r="J52" s="79" t="s">
        <v>339</v>
      </c>
      <c r="K52" s="127" t="s">
        <v>340</v>
      </c>
      <c r="L52" s="131" t="s">
        <v>341</v>
      </c>
      <c r="M52" s="116"/>
      <c r="N52" s="534"/>
    </row>
    <row r="53" spans="1:14" s="8" customFormat="1" ht="18.75" customHeight="1">
      <c r="A53" s="542" t="s">
        <v>283</v>
      </c>
      <c r="B53" s="542"/>
      <c r="C53" s="542"/>
      <c r="D53" s="542"/>
      <c r="E53" s="542"/>
      <c r="F53" s="201" t="s">
        <v>299</v>
      </c>
      <c r="G53" s="186"/>
      <c r="H53" s="81"/>
      <c r="I53" s="186"/>
      <c r="J53" s="81"/>
      <c r="K53" s="186"/>
      <c r="L53" s="136"/>
      <c r="M53" s="81"/>
      <c r="N53" s="256"/>
    </row>
    <row r="54" spans="1:14" ht="17.25" customHeight="1">
      <c r="A54" s="82"/>
      <c r="B54" s="83"/>
      <c r="C54" s="84"/>
      <c r="D54" s="85"/>
      <c r="E54" s="264"/>
      <c r="F54" s="83"/>
      <c r="G54" s="173"/>
      <c r="H54" s="86"/>
      <c r="I54" s="173"/>
      <c r="J54" s="86"/>
      <c r="K54" s="173"/>
      <c r="L54" s="174"/>
      <c r="M54" s="86"/>
      <c r="N54" s="87"/>
    </row>
    <row r="55" spans="1:14" ht="17.25" customHeight="1">
      <c r="A55" s="82"/>
      <c r="B55" s="83"/>
      <c r="C55" s="84"/>
      <c r="D55" s="85"/>
      <c r="E55" s="264"/>
      <c r="F55" s="83"/>
      <c r="G55" s="173"/>
      <c r="H55" s="86"/>
      <c r="I55" s="173"/>
      <c r="J55" s="86"/>
      <c r="K55" s="173"/>
      <c r="L55" s="174"/>
      <c r="M55" s="86"/>
      <c r="N55" s="87"/>
    </row>
    <row r="56" spans="1:14" ht="18.75" customHeight="1">
      <c r="A56" s="548"/>
      <c r="B56" s="549"/>
      <c r="C56" s="549"/>
      <c r="D56" s="549"/>
      <c r="E56" s="549"/>
      <c r="F56" s="550"/>
      <c r="G56" s="138">
        <f aca="true" t="shared" si="2" ref="G56:M56">SUM(G54:G55)</f>
        <v>0</v>
      </c>
      <c r="H56" s="138">
        <f t="shared" si="2"/>
        <v>0</v>
      </c>
      <c r="I56" s="138">
        <f t="shared" si="2"/>
        <v>0</v>
      </c>
      <c r="J56" s="138">
        <f t="shared" si="2"/>
        <v>0</v>
      </c>
      <c r="K56" s="138">
        <f t="shared" si="2"/>
        <v>0</v>
      </c>
      <c r="L56" s="138">
        <f t="shared" si="2"/>
        <v>0</v>
      </c>
      <c r="M56" s="138">
        <f t="shared" si="2"/>
        <v>0</v>
      </c>
      <c r="N56" s="138">
        <f>SUM(G56:M56)</f>
        <v>0</v>
      </c>
    </row>
    <row r="57" spans="1:14" ht="18.75" customHeight="1">
      <c r="A57" s="534" t="s">
        <v>0</v>
      </c>
      <c r="B57" s="534" t="s">
        <v>1</v>
      </c>
      <c r="C57" s="536" t="s">
        <v>227</v>
      </c>
      <c r="D57" s="535" t="s">
        <v>234</v>
      </c>
      <c r="E57" s="537" t="s">
        <v>235</v>
      </c>
      <c r="F57" s="536" t="s">
        <v>236</v>
      </c>
      <c r="G57" s="534" t="s">
        <v>237</v>
      </c>
      <c r="H57" s="534"/>
      <c r="I57" s="534"/>
      <c r="J57" s="534"/>
      <c r="K57" s="534"/>
      <c r="L57" s="534" t="s">
        <v>238</v>
      </c>
      <c r="M57" s="534"/>
      <c r="N57" s="534" t="s">
        <v>239</v>
      </c>
    </row>
    <row r="58" spans="1:14" ht="18.75" customHeight="1">
      <c r="A58" s="534"/>
      <c r="B58" s="534"/>
      <c r="C58" s="536"/>
      <c r="D58" s="535"/>
      <c r="E58" s="537"/>
      <c r="F58" s="536"/>
      <c r="G58" s="127" t="s">
        <v>309</v>
      </c>
      <c r="H58" s="79" t="s">
        <v>310</v>
      </c>
      <c r="I58" s="127" t="s">
        <v>338</v>
      </c>
      <c r="J58" s="79" t="s">
        <v>339</v>
      </c>
      <c r="K58" s="127" t="s">
        <v>340</v>
      </c>
      <c r="L58" s="131" t="s">
        <v>341</v>
      </c>
      <c r="M58" s="116"/>
      <c r="N58" s="534"/>
    </row>
    <row r="59" spans="1:14" ht="18.75" customHeight="1">
      <c r="A59" s="558" t="s">
        <v>284</v>
      </c>
      <c r="B59" s="559"/>
      <c r="C59" s="559"/>
      <c r="D59" s="559"/>
      <c r="E59" s="559"/>
      <c r="F59" s="190"/>
      <c r="G59" s="133"/>
      <c r="H59" s="109"/>
      <c r="I59" s="133"/>
      <c r="J59" s="109"/>
      <c r="K59" s="133"/>
      <c r="L59" s="135"/>
      <c r="M59" s="126"/>
      <c r="N59" s="108"/>
    </row>
    <row r="60" spans="1:14" ht="18.75" customHeight="1">
      <c r="A60" s="82"/>
      <c r="B60" s="83"/>
      <c r="C60" s="84"/>
      <c r="D60" s="85"/>
      <c r="E60" s="310"/>
      <c r="F60" s="311"/>
      <c r="G60" s="148"/>
      <c r="H60" s="151"/>
      <c r="I60" s="148"/>
      <c r="J60" s="151"/>
      <c r="K60" s="148"/>
      <c r="L60" s="149"/>
      <c r="M60" s="150"/>
      <c r="N60" s="114"/>
    </row>
    <row r="61" spans="1:14" ht="18.75" customHeight="1">
      <c r="A61" s="545"/>
      <c r="B61" s="546"/>
      <c r="C61" s="546"/>
      <c r="D61" s="546"/>
      <c r="E61" s="546"/>
      <c r="F61" s="547"/>
      <c r="G61" s="140">
        <f aca="true" t="shared" si="3" ref="G61:M61">SUM(G60:G60)</f>
        <v>0</v>
      </c>
      <c r="H61" s="140">
        <f t="shared" si="3"/>
        <v>0</v>
      </c>
      <c r="I61" s="140">
        <f t="shared" si="3"/>
        <v>0</v>
      </c>
      <c r="J61" s="140">
        <f t="shared" si="3"/>
        <v>0</v>
      </c>
      <c r="K61" s="140">
        <f t="shared" si="3"/>
        <v>0</v>
      </c>
      <c r="L61" s="140">
        <f t="shared" si="3"/>
        <v>0</v>
      </c>
      <c r="M61" s="140">
        <f t="shared" si="3"/>
        <v>0</v>
      </c>
      <c r="N61" s="141">
        <f>SUM(G61:M61)</f>
        <v>0</v>
      </c>
    </row>
    <row r="62" spans="1:14" ht="18.75" customHeight="1">
      <c r="A62" s="534" t="s">
        <v>0</v>
      </c>
      <c r="B62" s="534" t="s">
        <v>1</v>
      </c>
      <c r="C62" s="536" t="s">
        <v>227</v>
      </c>
      <c r="D62" s="535" t="s">
        <v>234</v>
      </c>
      <c r="E62" s="537" t="s">
        <v>235</v>
      </c>
      <c r="F62" s="536" t="s">
        <v>236</v>
      </c>
      <c r="G62" s="534" t="s">
        <v>237</v>
      </c>
      <c r="H62" s="534"/>
      <c r="I62" s="534"/>
      <c r="J62" s="534"/>
      <c r="K62" s="534"/>
      <c r="L62" s="534" t="s">
        <v>238</v>
      </c>
      <c r="M62" s="534"/>
      <c r="N62" s="534" t="s">
        <v>239</v>
      </c>
    </row>
    <row r="63" spans="1:14" ht="18.75" customHeight="1">
      <c r="A63" s="534"/>
      <c r="B63" s="534"/>
      <c r="C63" s="536"/>
      <c r="D63" s="535"/>
      <c r="E63" s="537"/>
      <c r="F63" s="536"/>
      <c r="G63" s="127" t="s">
        <v>309</v>
      </c>
      <c r="H63" s="79" t="s">
        <v>310</v>
      </c>
      <c r="I63" s="127" t="s">
        <v>338</v>
      </c>
      <c r="J63" s="79" t="s">
        <v>339</v>
      </c>
      <c r="K63" s="127" t="s">
        <v>340</v>
      </c>
      <c r="L63" s="131" t="s">
        <v>341</v>
      </c>
      <c r="M63" s="116"/>
      <c r="N63" s="534"/>
    </row>
    <row r="64" spans="1:14" s="8" customFormat="1" ht="18.75" customHeight="1">
      <c r="A64" s="543" t="s">
        <v>285</v>
      </c>
      <c r="B64" s="543"/>
      <c r="C64" s="543"/>
      <c r="D64" s="543"/>
      <c r="E64" s="543"/>
      <c r="F64" s="189">
        <v>111</v>
      </c>
      <c r="G64" s="188"/>
      <c r="H64" s="108"/>
      <c r="I64" s="188"/>
      <c r="J64" s="108"/>
      <c r="K64" s="188"/>
      <c r="L64" s="135"/>
      <c r="M64" s="126"/>
      <c r="N64" s="254">
        <v>44621</v>
      </c>
    </row>
    <row r="65" spans="1:14" ht="17.25" customHeight="1">
      <c r="A65" s="448" t="s">
        <v>454</v>
      </c>
      <c r="B65" s="449" t="s">
        <v>455</v>
      </c>
      <c r="C65" s="450" t="s">
        <v>456</v>
      </c>
      <c r="D65" s="451" t="s">
        <v>39</v>
      </c>
      <c r="E65" s="270" t="s">
        <v>248</v>
      </c>
      <c r="F65" s="248"/>
      <c r="G65" s="314"/>
      <c r="H65" s="315"/>
      <c r="I65" s="314">
        <v>1</v>
      </c>
      <c r="J65" s="315" t="s">
        <v>520</v>
      </c>
      <c r="K65" s="314"/>
      <c r="L65" s="316"/>
      <c r="M65" s="317"/>
      <c r="N65" s="318"/>
    </row>
    <row r="66" spans="1:14" ht="18.75" customHeight="1">
      <c r="A66" s="179"/>
      <c r="B66" s="90"/>
      <c r="C66" s="103"/>
      <c r="D66" s="90"/>
      <c r="E66" s="271"/>
      <c r="F66" s="90"/>
      <c r="G66" s="133"/>
      <c r="H66" s="109"/>
      <c r="I66" s="133"/>
      <c r="J66" s="109"/>
      <c r="K66" s="133"/>
      <c r="L66" s="272"/>
      <c r="M66" s="125"/>
      <c r="N66" s="108"/>
    </row>
    <row r="67" spans="1:14" ht="18.75" customHeight="1">
      <c r="A67" s="584"/>
      <c r="B67" s="585"/>
      <c r="C67" s="585"/>
      <c r="D67" s="585"/>
      <c r="E67" s="585"/>
      <c r="F67" s="586"/>
      <c r="G67" s="144">
        <f aca="true" t="shared" si="4" ref="G67:M67">SUM(G65:G66)</f>
        <v>0</v>
      </c>
      <c r="H67" s="144">
        <f t="shared" si="4"/>
        <v>0</v>
      </c>
      <c r="I67" s="144">
        <f t="shared" si="4"/>
        <v>1</v>
      </c>
      <c r="J67" s="144">
        <f t="shared" si="4"/>
        <v>0</v>
      </c>
      <c r="K67" s="144">
        <f t="shared" si="4"/>
        <v>0</v>
      </c>
      <c r="L67" s="144">
        <f t="shared" si="4"/>
        <v>0</v>
      </c>
      <c r="M67" s="144">
        <f t="shared" si="4"/>
        <v>0</v>
      </c>
      <c r="N67" s="138">
        <f>SUM(G67:M67)</f>
        <v>1</v>
      </c>
    </row>
    <row r="68" spans="1:14" ht="18.75" customHeight="1">
      <c r="A68" s="534" t="s">
        <v>0</v>
      </c>
      <c r="B68" s="534" t="s">
        <v>1</v>
      </c>
      <c r="C68" s="536" t="s">
        <v>227</v>
      </c>
      <c r="D68" s="535" t="s">
        <v>234</v>
      </c>
      <c r="E68" s="537" t="s">
        <v>235</v>
      </c>
      <c r="F68" s="536" t="s">
        <v>236</v>
      </c>
      <c r="G68" s="534" t="s">
        <v>237</v>
      </c>
      <c r="H68" s="534"/>
      <c r="I68" s="534"/>
      <c r="J68" s="534"/>
      <c r="K68" s="534"/>
      <c r="L68" s="534" t="s">
        <v>238</v>
      </c>
      <c r="M68" s="534"/>
      <c r="N68" s="534" t="s">
        <v>239</v>
      </c>
    </row>
    <row r="69" spans="1:14" ht="18.75" customHeight="1">
      <c r="A69" s="534"/>
      <c r="B69" s="534"/>
      <c r="C69" s="536"/>
      <c r="D69" s="535"/>
      <c r="E69" s="537"/>
      <c r="F69" s="536"/>
      <c r="G69" s="127" t="s">
        <v>309</v>
      </c>
      <c r="H69" s="79" t="s">
        <v>310</v>
      </c>
      <c r="I69" s="127" t="s">
        <v>338</v>
      </c>
      <c r="J69" s="79" t="s">
        <v>339</v>
      </c>
      <c r="K69" s="127" t="s">
        <v>340</v>
      </c>
      <c r="L69" s="131" t="s">
        <v>341</v>
      </c>
      <c r="M69" s="116"/>
      <c r="N69" s="534"/>
    </row>
    <row r="70" spans="1:14" s="8" customFormat="1" ht="18.75" customHeight="1">
      <c r="A70" s="542" t="s">
        <v>153</v>
      </c>
      <c r="B70" s="542"/>
      <c r="C70" s="542"/>
      <c r="D70" s="542"/>
      <c r="E70" s="542"/>
      <c r="F70" s="187">
        <v>162</v>
      </c>
      <c r="G70" s="186"/>
      <c r="H70" s="81"/>
      <c r="I70" s="186"/>
      <c r="J70" s="81"/>
      <c r="K70" s="186"/>
      <c r="L70" s="136"/>
      <c r="M70" s="81"/>
      <c r="N70" s="256">
        <v>44616</v>
      </c>
    </row>
    <row r="71" spans="1:14" ht="17.25" customHeight="1">
      <c r="A71" s="507" t="s">
        <v>404</v>
      </c>
      <c r="B71" s="508" t="s">
        <v>405</v>
      </c>
      <c r="C71" s="509" t="s">
        <v>343</v>
      </c>
      <c r="D71" s="510" t="s">
        <v>38</v>
      </c>
      <c r="E71" s="511" t="s">
        <v>248</v>
      </c>
      <c r="F71" s="449">
        <v>82721447</v>
      </c>
      <c r="G71" s="512"/>
      <c r="H71" s="409"/>
      <c r="I71" s="513">
        <v>1</v>
      </c>
      <c r="J71" s="409" t="s">
        <v>507</v>
      </c>
      <c r="K71" s="513"/>
      <c r="L71" s="456"/>
      <c r="M71" s="409"/>
      <c r="N71" s="410"/>
    </row>
    <row r="72" spans="1:14" ht="17.25" customHeight="1">
      <c r="A72" s="354" t="s">
        <v>525</v>
      </c>
      <c r="B72" s="355" t="s">
        <v>526</v>
      </c>
      <c r="C72" s="356" t="s">
        <v>343</v>
      </c>
      <c r="D72" s="355" t="s">
        <v>38</v>
      </c>
      <c r="E72" s="357" t="s">
        <v>248</v>
      </c>
      <c r="F72" s="400"/>
      <c r="G72" s="514"/>
      <c r="H72" s="109"/>
      <c r="I72" s="133">
        <v>1</v>
      </c>
      <c r="J72" s="109"/>
      <c r="K72" s="133"/>
      <c r="L72" s="458"/>
      <c r="M72" s="109"/>
      <c r="N72" s="108"/>
    </row>
    <row r="73" spans="1:14" ht="18" customHeight="1">
      <c r="A73" s="399" t="s">
        <v>504</v>
      </c>
      <c r="B73" s="400" t="s">
        <v>505</v>
      </c>
      <c r="C73" s="401" t="s">
        <v>343</v>
      </c>
      <c r="D73" s="400" t="s">
        <v>35</v>
      </c>
      <c r="E73" s="44" t="s">
        <v>248</v>
      </c>
      <c r="F73" s="401" t="s">
        <v>506</v>
      </c>
      <c r="G73" s="133"/>
      <c r="H73" s="109"/>
      <c r="I73" s="133">
        <v>1</v>
      </c>
      <c r="J73" s="109"/>
      <c r="K73" s="133"/>
      <c r="L73" s="458"/>
      <c r="M73" s="126"/>
      <c r="N73" s="115"/>
    </row>
    <row r="74" spans="1:14" ht="18.75" customHeight="1">
      <c r="A74" s="399" t="s">
        <v>406</v>
      </c>
      <c r="B74" s="400" t="s">
        <v>407</v>
      </c>
      <c r="C74" s="401" t="s">
        <v>343</v>
      </c>
      <c r="D74" s="400" t="s">
        <v>35</v>
      </c>
      <c r="E74" s="398" t="s">
        <v>248</v>
      </c>
      <c r="F74" s="401" t="s">
        <v>453</v>
      </c>
      <c r="G74" s="133"/>
      <c r="H74" s="109">
        <v>1</v>
      </c>
      <c r="I74" s="133" t="s">
        <v>507</v>
      </c>
      <c r="J74" s="109"/>
      <c r="K74" s="133"/>
      <c r="L74" s="458"/>
      <c r="M74" s="126"/>
      <c r="N74" s="115"/>
    </row>
    <row r="75" spans="1:14" ht="17.25" customHeight="1">
      <c r="A75" s="361" t="s">
        <v>451</v>
      </c>
      <c r="B75" s="362" t="s">
        <v>452</v>
      </c>
      <c r="C75" s="363" t="s">
        <v>343</v>
      </c>
      <c r="D75" s="362" t="s">
        <v>39</v>
      </c>
      <c r="E75" s="364" t="s">
        <v>252</v>
      </c>
      <c r="F75" s="384">
        <v>82807052</v>
      </c>
      <c r="G75" s="133"/>
      <c r="H75" s="109"/>
      <c r="I75" s="133"/>
      <c r="J75" s="109">
        <v>1</v>
      </c>
      <c r="K75" s="133"/>
      <c r="L75" s="458"/>
      <c r="M75" s="109"/>
      <c r="N75" s="108"/>
    </row>
    <row r="76" spans="1:14" ht="18.75" customHeight="1">
      <c r="A76" s="515"/>
      <c r="B76" s="516"/>
      <c r="C76" s="517"/>
      <c r="D76" s="516"/>
      <c r="E76" s="518"/>
      <c r="F76" s="517"/>
      <c r="G76" s="519"/>
      <c r="H76" s="520"/>
      <c r="I76" s="519"/>
      <c r="J76" s="520"/>
      <c r="K76" s="519"/>
      <c r="L76" s="457"/>
      <c r="M76" s="521"/>
      <c r="N76" s="522"/>
    </row>
    <row r="77" spans="1:14" ht="18.75" customHeight="1">
      <c r="A77" s="539"/>
      <c r="B77" s="540"/>
      <c r="C77" s="540"/>
      <c r="D77" s="540"/>
      <c r="E77" s="540"/>
      <c r="F77" s="541"/>
      <c r="G77" s="142">
        <f aca="true" t="shared" si="5" ref="G77:M77">SUM(G71:G76)</f>
        <v>0</v>
      </c>
      <c r="H77" s="142">
        <f t="shared" si="5"/>
        <v>1</v>
      </c>
      <c r="I77" s="142">
        <f t="shared" si="5"/>
        <v>3</v>
      </c>
      <c r="J77" s="142">
        <f t="shared" si="5"/>
        <v>1</v>
      </c>
      <c r="K77" s="142">
        <f t="shared" si="5"/>
        <v>0</v>
      </c>
      <c r="L77" s="142">
        <f t="shared" si="5"/>
        <v>0</v>
      </c>
      <c r="M77" s="142">
        <f t="shared" si="5"/>
        <v>0</v>
      </c>
      <c r="N77" s="143">
        <f>SUM(G77:M77)</f>
        <v>5</v>
      </c>
    </row>
    <row r="78" spans="1:14" ht="18.75" customHeight="1">
      <c r="A78" s="534" t="s">
        <v>0</v>
      </c>
      <c r="B78" s="534" t="s">
        <v>1</v>
      </c>
      <c r="C78" s="536" t="s">
        <v>227</v>
      </c>
      <c r="D78" s="535" t="s">
        <v>234</v>
      </c>
      <c r="E78" s="537" t="s">
        <v>235</v>
      </c>
      <c r="F78" s="536" t="s">
        <v>236</v>
      </c>
      <c r="G78" s="534" t="s">
        <v>237</v>
      </c>
      <c r="H78" s="534"/>
      <c r="I78" s="534"/>
      <c r="J78" s="534"/>
      <c r="K78" s="534"/>
      <c r="L78" s="534" t="s">
        <v>238</v>
      </c>
      <c r="M78" s="534"/>
      <c r="N78" s="534" t="s">
        <v>239</v>
      </c>
    </row>
    <row r="79" spans="1:14" ht="18.75" customHeight="1">
      <c r="A79" s="534"/>
      <c r="B79" s="534"/>
      <c r="C79" s="536"/>
      <c r="D79" s="535"/>
      <c r="E79" s="537"/>
      <c r="F79" s="536"/>
      <c r="G79" s="127" t="s">
        <v>309</v>
      </c>
      <c r="H79" s="79" t="s">
        <v>310</v>
      </c>
      <c r="I79" s="127" t="s">
        <v>338</v>
      </c>
      <c r="J79" s="79" t="s">
        <v>339</v>
      </c>
      <c r="K79" s="127" t="s">
        <v>340</v>
      </c>
      <c r="L79" s="131" t="s">
        <v>341</v>
      </c>
      <c r="M79" s="116"/>
      <c r="N79" s="534"/>
    </row>
    <row r="80" spans="1:14" s="8" customFormat="1" ht="18.75" customHeight="1">
      <c r="A80" s="543" t="s">
        <v>159</v>
      </c>
      <c r="B80" s="543"/>
      <c r="C80" s="543"/>
      <c r="D80" s="543"/>
      <c r="E80" s="543"/>
      <c r="F80" s="235">
        <v>170</v>
      </c>
      <c r="G80" s="236"/>
      <c r="H80" s="237"/>
      <c r="I80" s="236"/>
      <c r="J80" s="108"/>
      <c r="K80" s="188"/>
      <c r="L80" s="135"/>
      <c r="M80" s="126"/>
      <c r="N80" s="262">
        <v>44623</v>
      </c>
    </row>
    <row r="81" spans="1:14" ht="17.25" customHeight="1">
      <c r="A81" s="392" t="s">
        <v>459</v>
      </c>
      <c r="B81" s="393" t="s">
        <v>460</v>
      </c>
      <c r="C81" s="394" t="s">
        <v>305</v>
      </c>
      <c r="D81" s="395" t="s">
        <v>38</v>
      </c>
      <c r="E81" s="263" t="s">
        <v>248</v>
      </c>
      <c r="F81" s="83">
        <v>82744011</v>
      </c>
      <c r="G81" s="322"/>
      <c r="H81" s="86"/>
      <c r="I81" s="173">
        <v>1</v>
      </c>
      <c r="J81" s="86" t="s">
        <v>507</v>
      </c>
      <c r="K81" s="173"/>
      <c r="L81" s="174"/>
      <c r="M81" s="86"/>
      <c r="N81" s="87"/>
    </row>
    <row r="82" spans="1:14" ht="17.25" customHeight="1">
      <c r="A82" s="82"/>
      <c r="B82" s="83"/>
      <c r="C82" s="84"/>
      <c r="D82" s="85"/>
      <c r="E82" s="263"/>
      <c r="F82" s="83"/>
      <c r="G82" s="322"/>
      <c r="H82" s="86"/>
      <c r="I82" s="173"/>
      <c r="J82" s="86"/>
      <c r="K82" s="173"/>
      <c r="L82" s="174"/>
      <c r="M82" s="86"/>
      <c r="N82" s="87"/>
    </row>
    <row r="83" spans="1:14" ht="18.75" customHeight="1">
      <c r="A83" s="539"/>
      <c r="B83" s="540"/>
      <c r="C83" s="540"/>
      <c r="D83" s="540"/>
      <c r="E83" s="540"/>
      <c r="F83" s="541"/>
      <c r="G83" s="144">
        <f aca="true" t="shared" si="6" ref="G83:M83">SUM(G81:G82)</f>
        <v>0</v>
      </c>
      <c r="H83" s="144">
        <f t="shared" si="6"/>
        <v>0</v>
      </c>
      <c r="I83" s="144">
        <f t="shared" si="6"/>
        <v>1</v>
      </c>
      <c r="J83" s="144">
        <f t="shared" si="6"/>
        <v>0</v>
      </c>
      <c r="K83" s="144">
        <f t="shared" si="6"/>
        <v>0</v>
      </c>
      <c r="L83" s="144">
        <f t="shared" si="6"/>
        <v>0</v>
      </c>
      <c r="M83" s="144">
        <f t="shared" si="6"/>
        <v>0</v>
      </c>
      <c r="N83" s="138">
        <f>SUM(G83:M83)</f>
        <v>1</v>
      </c>
    </row>
    <row r="84" spans="1:14" ht="18.75" customHeight="1">
      <c r="A84" s="534" t="s">
        <v>0</v>
      </c>
      <c r="B84" s="534" t="s">
        <v>1</v>
      </c>
      <c r="C84" s="536" t="s">
        <v>227</v>
      </c>
      <c r="D84" s="535" t="s">
        <v>234</v>
      </c>
      <c r="E84" s="537" t="s">
        <v>235</v>
      </c>
      <c r="F84" s="536" t="s">
        <v>236</v>
      </c>
      <c r="G84" s="534" t="s">
        <v>237</v>
      </c>
      <c r="H84" s="534"/>
      <c r="I84" s="534"/>
      <c r="J84" s="534"/>
      <c r="K84" s="534"/>
      <c r="L84" s="534" t="s">
        <v>238</v>
      </c>
      <c r="M84" s="534"/>
      <c r="N84" s="534" t="s">
        <v>239</v>
      </c>
    </row>
    <row r="85" spans="1:14" ht="18.75" customHeight="1">
      <c r="A85" s="534"/>
      <c r="B85" s="534"/>
      <c r="C85" s="536"/>
      <c r="D85" s="535"/>
      <c r="E85" s="537"/>
      <c r="F85" s="536"/>
      <c r="G85" s="127" t="s">
        <v>309</v>
      </c>
      <c r="H85" s="79" t="s">
        <v>310</v>
      </c>
      <c r="I85" s="127" t="s">
        <v>338</v>
      </c>
      <c r="J85" s="79" t="s">
        <v>339</v>
      </c>
      <c r="K85" s="127" t="s">
        <v>340</v>
      </c>
      <c r="L85" s="131" t="s">
        <v>341</v>
      </c>
      <c r="M85" s="116"/>
      <c r="N85" s="534"/>
    </row>
    <row r="86" spans="1:14" s="8" customFormat="1" ht="18.75" customHeight="1">
      <c r="A86" s="544" t="s">
        <v>176</v>
      </c>
      <c r="B86" s="544"/>
      <c r="C86" s="544"/>
      <c r="D86" s="544"/>
      <c r="E86" s="544"/>
      <c r="F86" s="235">
        <v>274</v>
      </c>
      <c r="G86" s="236"/>
      <c r="H86" s="237"/>
      <c r="I86" s="236"/>
      <c r="J86" s="237"/>
      <c r="K86" s="236"/>
      <c r="L86" s="350"/>
      <c r="M86" s="349"/>
      <c r="N86" s="351">
        <v>44623</v>
      </c>
    </row>
    <row r="87" spans="1:14" s="8" customFormat="1" ht="18.75" customHeight="1">
      <c r="A87" s="354" t="s">
        <v>380</v>
      </c>
      <c r="B87" s="355" t="s">
        <v>483</v>
      </c>
      <c r="C87" s="356" t="s">
        <v>296</v>
      </c>
      <c r="D87" s="355" t="s">
        <v>39</v>
      </c>
      <c r="E87" s="357" t="s">
        <v>248</v>
      </c>
      <c r="F87" s="355">
        <v>82712389</v>
      </c>
      <c r="G87" s="365"/>
      <c r="H87" s="366"/>
      <c r="I87" s="365" t="s">
        <v>507</v>
      </c>
      <c r="J87" s="366">
        <v>1</v>
      </c>
      <c r="K87" s="365"/>
      <c r="L87" s="367"/>
      <c r="M87" s="369"/>
      <c r="N87" s="358"/>
    </row>
    <row r="88" spans="1:14" s="8" customFormat="1" ht="18.75" customHeight="1">
      <c r="A88" s="354" t="s">
        <v>381</v>
      </c>
      <c r="B88" s="355" t="s">
        <v>484</v>
      </c>
      <c r="C88" s="356" t="s">
        <v>296</v>
      </c>
      <c r="D88" s="355" t="s">
        <v>36</v>
      </c>
      <c r="E88" s="357" t="s">
        <v>248</v>
      </c>
      <c r="F88" s="359">
        <v>82778153</v>
      </c>
      <c r="G88" s="365"/>
      <c r="H88" s="366"/>
      <c r="I88" s="365">
        <v>1</v>
      </c>
      <c r="J88" s="366" t="s">
        <v>507</v>
      </c>
      <c r="K88" s="365"/>
      <c r="L88" s="367"/>
      <c r="M88" s="368"/>
      <c r="N88" s="358"/>
    </row>
    <row r="89" spans="1:14" s="8" customFormat="1" ht="18.75" customHeight="1">
      <c r="A89" s="354" t="s">
        <v>358</v>
      </c>
      <c r="B89" s="355" t="s">
        <v>356</v>
      </c>
      <c r="C89" s="356" t="s">
        <v>296</v>
      </c>
      <c r="D89" s="355" t="s">
        <v>35</v>
      </c>
      <c r="E89" s="357" t="s">
        <v>248</v>
      </c>
      <c r="F89" s="359">
        <v>82743195</v>
      </c>
      <c r="G89" s="365"/>
      <c r="H89" s="366"/>
      <c r="I89" s="365"/>
      <c r="J89" s="366"/>
      <c r="K89" s="365"/>
      <c r="L89" s="367">
        <v>1</v>
      </c>
      <c r="M89" s="369"/>
      <c r="N89" s="358"/>
    </row>
    <row r="90" spans="1:14" s="8" customFormat="1" ht="18.75" customHeight="1">
      <c r="A90" s="354" t="s">
        <v>457</v>
      </c>
      <c r="B90" s="355" t="s">
        <v>458</v>
      </c>
      <c r="C90" s="356" t="s">
        <v>296</v>
      </c>
      <c r="D90" s="355" t="s">
        <v>36</v>
      </c>
      <c r="E90" s="357" t="s">
        <v>248</v>
      </c>
      <c r="F90" s="359"/>
      <c r="G90" s="365"/>
      <c r="H90" s="366"/>
      <c r="I90" s="365"/>
      <c r="J90" s="366"/>
      <c r="K90" s="365"/>
      <c r="L90" s="367"/>
      <c r="M90" s="368"/>
      <c r="N90" s="358"/>
    </row>
    <row r="91" spans="1:14" s="8" customFormat="1" ht="18.75" customHeight="1">
      <c r="A91" s="354" t="s">
        <v>437</v>
      </c>
      <c r="B91" s="355" t="s">
        <v>485</v>
      </c>
      <c r="C91" s="356" t="s">
        <v>296</v>
      </c>
      <c r="D91" s="355" t="s">
        <v>58</v>
      </c>
      <c r="E91" s="357" t="s">
        <v>248</v>
      </c>
      <c r="F91" s="355"/>
      <c r="G91" s="365"/>
      <c r="H91" s="366"/>
      <c r="I91" s="365"/>
      <c r="J91" s="366"/>
      <c r="K91" s="365"/>
      <c r="L91" s="367">
        <v>1</v>
      </c>
      <c r="M91" s="368"/>
      <c r="N91" s="358"/>
    </row>
    <row r="92" spans="1:14" ht="18.75" customHeight="1">
      <c r="A92" s="354" t="s">
        <v>437</v>
      </c>
      <c r="B92" s="355" t="s">
        <v>486</v>
      </c>
      <c r="C92" s="356" t="s">
        <v>296</v>
      </c>
      <c r="D92" s="355" t="s">
        <v>36</v>
      </c>
      <c r="E92" s="357" t="s">
        <v>248</v>
      </c>
      <c r="F92" s="355"/>
      <c r="G92" s="365"/>
      <c r="H92" s="366"/>
      <c r="I92" s="365"/>
      <c r="J92" s="366"/>
      <c r="K92" s="365"/>
      <c r="L92" s="367"/>
      <c r="M92" s="368"/>
      <c r="N92" s="360"/>
    </row>
    <row r="93" spans="1:14" ht="18.75" customHeight="1">
      <c r="A93" s="354" t="s">
        <v>436</v>
      </c>
      <c r="B93" s="355" t="s">
        <v>469</v>
      </c>
      <c r="C93" s="356" t="s">
        <v>296</v>
      </c>
      <c r="D93" s="355" t="s">
        <v>36</v>
      </c>
      <c r="E93" s="357" t="s">
        <v>248</v>
      </c>
      <c r="F93" s="355">
        <v>82812311</v>
      </c>
      <c r="G93" s="365"/>
      <c r="H93" s="366"/>
      <c r="I93" s="365" t="s">
        <v>507</v>
      </c>
      <c r="J93" s="366">
        <v>1</v>
      </c>
      <c r="K93" s="365"/>
      <c r="L93" s="367"/>
      <c r="M93" s="368"/>
      <c r="N93" s="360"/>
    </row>
    <row r="94" spans="1:14" ht="18.75" customHeight="1">
      <c r="A94" s="354" t="s">
        <v>434</v>
      </c>
      <c r="B94" s="355" t="s">
        <v>487</v>
      </c>
      <c r="C94" s="356" t="s">
        <v>296</v>
      </c>
      <c r="D94" s="355" t="s">
        <v>35</v>
      </c>
      <c r="E94" s="357" t="s">
        <v>248</v>
      </c>
      <c r="F94" s="355">
        <v>82712382</v>
      </c>
      <c r="G94" s="365"/>
      <c r="H94" s="366"/>
      <c r="I94" s="365" t="s">
        <v>507</v>
      </c>
      <c r="J94" s="366">
        <v>1</v>
      </c>
      <c r="K94" s="365"/>
      <c r="L94" s="367"/>
      <c r="M94" s="369"/>
      <c r="N94" s="360"/>
    </row>
    <row r="95" spans="1:14" ht="18.75" customHeight="1">
      <c r="A95" s="355" t="s">
        <v>440</v>
      </c>
      <c r="B95" s="355" t="s">
        <v>488</v>
      </c>
      <c r="C95" s="356" t="s">
        <v>296</v>
      </c>
      <c r="D95" s="355" t="s">
        <v>35</v>
      </c>
      <c r="E95" s="357" t="s">
        <v>248</v>
      </c>
      <c r="F95" s="355"/>
      <c r="G95" s="365"/>
      <c r="H95" s="366">
        <v>1</v>
      </c>
      <c r="I95" s="365" t="s">
        <v>507</v>
      </c>
      <c r="J95" s="366"/>
      <c r="K95" s="365"/>
      <c r="L95" s="367"/>
      <c r="M95" s="369"/>
      <c r="N95" s="360"/>
    </row>
    <row r="96" spans="1:14" ht="18.75" customHeight="1">
      <c r="A96" s="354" t="s">
        <v>433</v>
      </c>
      <c r="B96" s="355" t="s">
        <v>332</v>
      </c>
      <c r="C96" s="356" t="s">
        <v>296</v>
      </c>
      <c r="D96" s="355" t="s">
        <v>38</v>
      </c>
      <c r="E96" s="357" t="s">
        <v>248</v>
      </c>
      <c r="F96" s="355">
        <v>82817729</v>
      </c>
      <c r="G96" s="365"/>
      <c r="H96" s="366"/>
      <c r="I96" s="365">
        <v>1</v>
      </c>
      <c r="J96" s="366" t="s">
        <v>507</v>
      </c>
      <c r="K96" s="365"/>
      <c r="L96" s="367"/>
      <c r="M96" s="369"/>
      <c r="N96" s="360"/>
    </row>
    <row r="97" spans="1:14" ht="18.75" customHeight="1">
      <c r="A97" s="354" t="s">
        <v>431</v>
      </c>
      <c r="B97" s="355" t="s">
        <v>489</v>
      </c>
      <c r="C97" s="356" t="s">
        <v>296</v>
      </c>
      <c r="D97" s="355" t="s">
        <v>38</v>
      </c>
      <c r="E97" s="357" t="s">
        <v>248</v>
      </c>
      <c r="F97" s="355">
        <v>82806665</v>
      </c>
      <c r="G97" s="365"/>
      <c r="H97" s="366"/>
      <c r="I97" s="365" t="s">
        <v>507</v>
      </c>
      <c r="J97" s="366">
        <v>1</v>
      </c>
      <c r="K97" s="365"/>
      <c r="L97" s="367"/>
      <c r="M97" s="369"/>
      <c r="N97" s="360"/>
    </row>
    <row r="98" spans="1:14" ht="18.75" customHeight="1">
      <c r="A98" s="355" t="s">
        <v>438</v>
      </c>
      <c r="B98" s="355" t="s">
        <v>490</v>
      </c>
      <c r="C98" s="356" t="s">
        <v>296</v>
      </c>
      <c r="D98" s="355" t="s">
        <v>42</v>
      </c>
      <c r="E98" s="357" t="s">
        <v>248</v>
      </c>
      <c r="F98" s="355"/>
      <c r="G98" s="365"/>
      <c r="H98" s="366"/>
      <c r="I98" s="365"/>
      <c r="J98" s="366"/>
      <c r="K98" s="365"/>
      <c r="L98" s="367"/>
      <c r="M98" s="369"/>
      <c r="N98" s="360"/>
    </row>
    <row r="99" spans="1:14" ht="18.75" customHeight="1">
      <c r="A99" s="354" t="s">
        <v>349</v>
      </c>
      <c r="B99" s="355" t="s">
        <v>491</v>
      </c>
      <c r="C99" s="356" t="s">
        <v>296</v>
      </c>
      <c r="D99" s="355" t="s">
        <v>39</v>
      </c>
      <c r="E99" s="357" t="s">
        <v>248</v>
      </c>
      <c r="F99" s="355">
        <v>82778159</v>
      </c>
      <c r="G99" s="365"/>
      <c r="H99" s="366"/>
      <c r="I99" s="365">
        <v>1</v>
      </c>
      <c r="J99" s="366" t="s">
        <v>507</v>
      </c>
      <c r="K99" s="365"/>
      <c r="L99" s="367"/>
      <c r="M99" s="369"/>
      <c r="N99" s="360"/>
    </row>
    <row r="100" spans="1:14" s="8" customFormat="1" ht="18.75" customHeight="1">
      <c r="A100" s="361" t="s">
        <v>435</v>
      </c>
      <c r="B100" s="362" t="s">
        <v>492</v>
      </c>
      <c r="C100" s="363" t="s">
        <v>296</v>
      </c>
      <c r="D100" s="362" t="s">
        <v>36</v>
      </c>
      <c r="E100" s="364" t="s">
        <v>252</v>
      </c>
      <c r="F100" s="362">
        <v>82810792</v>
      </c>
      <c r="G100" s="365"/>
      <c r="H100" s="366"/>
      <c r="I100" s="365"/>
      <c r="J100" s="366"/>
      <c r="K100" s="365"/>
      <c r="L100" s="370">
        <v>1</v>
      </c>
      <c r="M100" s="368"/>
      <c r="N100" s="358"/>
    </row>
    <row r="101" spans="1:14" s="8" customFormat="1" ht="18.75" customHeight="1">
      <c r="A101" s="361" t="s">
        <v>521</v>
      </c>
      <c r="B101" s="362" t="s">
        <v>494</v>
      </c>
      <c r="C101" s="363" t="s">
        <v>296</v>
      </c>
      <c r="D101" s="362" t="s">
        <v>35</v>
      </c>
      <c r="E101" s="364" t="s">
        <v>252</v>
      </c>
      <c r="F101" s="362">
        <v>82778155</v>
      </c>
      <c r="G101" s="365"/>
      <c r="H101" s="366">
        <v>1</v>
      </c>
      <c r="I101" s="365"/>
      <c r="J101" s="366"/>
      <c r="K101" s="365"/>
      <c r="L101" s="370"/>
      <c r="M101" s="368"/>
      <c r="N101" s="358"/>
    </row>
    <row r="102" spans="1:14" s="8" customFormat="1" ht="18.75" customHeight="1">
      <c r="A102" s="361" t="s">
        <v>381</v>
      </c>
      <c r="B102" s="362" t="s">
        <v>484</v>
      </c>
      <c r="C102" s="363" t="s">
        <v>296</v>
      </c>
      <c r="D102" s="362" t="s">
        <v>36</v>
      </c>
      <c r="E102" s="364" t="s">
        <v>252</v>
      </c>
      <c r="F102" s="447">
        <v>82778153</v>
      </c>
      <c r="G102" s="365"/>
      <c r="H102" s="366"/>
      <c r="I102" s="365"/>
      <c r="J102" s="366"/>
      <c r="K102" s="365"/>
      <c r="L102" s="367"/>
      <c r="M102" s="368"/>
      <c r="N102" s="358"/>
    </row>
    <row r="103" spans="1:14" s="8" customFormat="1" ht="18.75" customHeight="1">
      <c r="A103" s="362" t="s">
        <v>382</v>
      </c>
      <c r="B103" s="362" t="s">
        <v>458</v>
      </c>
      <c r="C103" s="363" t="s">
        <v>296</v>
      </c>
      <c r="D103" s="362" t="s">
        <v>36</v>
      </c>
      <c r="E103" s="364" t="s">
        <v>252</v>
      </c>
      <c r="F103" s="362">
        <v>82785129</v>
      </c>
      <c r="G103" s="365"/>
      <c r="H103" s="366">
        <v>1</v>
      </c>
      <c r="I103" s="365"/>
      <c r="J103" s="366"/>
      <c r="K103" s="365"/>
      <c r="L103" s="370"/>
      <c r="M103" s="368"/>
      <c r="N103" s="358"/>
    </row>
    <row r="104" spans="1:14" s="8" customFormat="1" ht="18.75" customHeight="1">
      <c r="A104" s="361" t="s">
        <v>432</v>
      </c>
      <c r="B104" s="362" t="s">
        <v>493</v>
      </c>
      <c r="C104" s="363" t="s">
        <v>296</v>
      </c>
      <c r="D104" s="362" t="s">
        <v>36</v>
      </c>
      <c r="E104" s="364" t="s">
        <v>252</v>
      </c>
      <c r="F104" s="362">
        <v>82819995</v>
      </c>
      <c r="G104" s="365"/>
      <c r="H104" s="366">
        <v>1</v>
      </c>
      <c r="I104" s="365" t="s">
        <v>507</v>
      </c>
      <c r="J104" s="366"/>
      <c r="K104" s="365"/>
      <c r="L104" s="370"/>
      <c r="M104" s="368"/>
      <c r="N104" s="358"/>
    </row>
    <row r="105" spans="1:14" s="8" customFormat="1" ht="18.75" customHeight="1">
      <c r="A105" s="362" t="s">
        <v>439</v>
      </c>
      <c r="B105" s="362" t="s">
        <v>494</v>
      </c>
      <c r="C105" s="363" t="s">
        <v>296</v>
      </c>
      <c r="D105" s="362" t="s">
        <v>35</v>
      </c>
      <c r="E105" s="364" t="s">
        <v>252</v>
      </c>
      <c r="F105" s="362"/>
      <c r="G105" s="365"/>
      <c r="H105" s="366"/>
      <c r="I105" s="365"/>
      <c r="J105" s="366"/>
      <c r="K105" s="365"/>
      <c r="L105" s="370"/>
      <c r="M105" s="368"/>
      <c r="N105" s="358"/>
    </row>
    <row r="106" spans="1:14" ht="18.75" customHeight="1">
      <c r="A106" s="191"/>
      <c r="B106" s="192"/>
      <c r="C106" s="193"/>
      <c r="D106" s="194"/>
      <c r="E106" s="352"/>
      <c r="F106" s="192"/>
      <c r="G106" s="371"/>
      <c r="H106" s="372"/>
      <c r="I106" s="371"/>
      <c r="J106" s="372"/>
      <c r="K106" s="371"/>
      <c r="L106" s="373"/>
      <c r="M106" s="374"/>
      <c r="N106" s="353"/>
    </row>
    <row r="107" spans="1:14" ht="17.25" customHeight="1">
      <c r="A107" s="123"/>
      <c r="B107" s="88"/>
      <c r="C107" s="124"/>
      <c r="D107" s="88"/>
      <c r="E107" s="580"/>
      <c r="F107" s="581"/>
      <c r="G107" s="138">
        <f aca="true" t="shared" si="7" ref="G107:M107">SUM(G87:G106)</f>
        <v>0</v>
      </c>
      <c r="H107" s="138">
        <f t="shared" si="7"/>
        <v>4</v>
      </c>
      <c r="I107" s="138">
        <f t="shared" si="7"/>
        <v>3</v>
      </c>
      <c r="J107" s="138">
        <f t="shared" si="7"/>
        <v>4</v>
      </c>
      <c r="K107" s="138">
        <f t="shared" si="7"/>
        <v>0</v>
      </c>
      <c r="L107" s="138">
        <f t="shared" si="7"/>
        <v>3</v>
      </c>
      <c r="M107" s="138">
        <f t="shared" si="7"/>
        <v>0</v>
      </c>
      <c r="N107" s="145">
        <f>SUM(G107:M107)</f>
        <v>14</v>
      </c>
    </row>
    <row r="108" spans="1:14" ht="18.75" customHeight="1">
      <c r="A108" s="534" t="s">
        <v>0</v>
      </c>
      <c r="B108" s="534" t="s">
        <v>1</v>
      </c>
      <c r="C108" s="536" t="s">
        <v>227</v>
      </c>
      <c r="D108" s="535" t="s">
        <v>234</v>
      </c>
      <c r="E108" s="537" t="s">
        <v>235</v>
      </c>
      <c r="F108" s="536" t="s">
        <v>236</v>
      </c>
      <c r="G108" s="534" t="s">
        <v>237</v>
      </c>
      <c r="H108" s="534"/>
      <c r="I108" s="534"/>
      <c r="J108" s="534"/>
      <c r="K108" s="534"/>
      <c r="L108" s="534" t="s">
        <v>238</v>
      </c>
      <c r="M108" s="534"/>
      <c r="N108" s="534" t="s">
        <v>239</v>
      </c>
    </row>
    <row r="109" spans="1:14" ht="18.75" customHeight="1">
      <c r="A109" s="534"/>
      <c r="B109" s="534"/>
      <c r="C109" s="536"/>
      <c r="D109" s="535"/>
      <c r="E109" s="537"/>
      <c r="F109" s="536"/>
      <c r="G109" s="127" t="s">
        <v>309</v>
      </c>
      <c r="H109" s="79" t="s">
        <v>310</v>
      </c>
      <c r="I109" s="127" t="s">
        <v>338</v>
      </c>
      <c r="J109" s="79" t="s">
        <v>339</v>
      </c>
      <c r="K109" s="127" t="s">
        <v>340</v>
      </c>
      <c r="L109" s="131" t="s">
        <v>341</v>
      </c>
      <c r="M109" s="116"/>
      <c r="N109" s="534"/>
    </row>
    <row r="110" spans="1:14" s="8" customFormat="1" ht="18.75" customHeight="1">
      <c r="A110" s="543" t="s">
        <v>286</v>
      </c>
      <c r="B110" s="543"/>
      <c r="C110" s="543"/>
      <c r="D110" s="543"/>
      <c r="E110" s="543"/>
      <c r="F110" s="200">
        <v>275</v>
      </c>
      <c r="G110" s="188"/>
      <c r="H110" s="108"/>
      <c r="I110" s="188"/>
      <c r="J110" s="108"/>
      <c r="K110" s="188"/>
      <c r="L110" s="135"/>
      <c r="M110" s="126"/>
      <c r="N110" s="254">
        <v>44623</v>
      </c>
    </row>
    <row r="111" spans="1:14" ht="18.75" customHeight="1">
      <c r="A111" s="392" t="s">
        <v>376</v>
      </c>
      <c r="B111" s="393" t="s">
        <v>377</v>
      </c>
      <c r="C111" s="394" t="s">
        <v>348</v>
      </c>
      <c r="D111" s="395" t="s">
        <v>38</v>
      </c>
      <c r="E111" s="404" t="s">
        <v>248</v>
      </c>
      <c r="F111" s="393">
        <v>82715154</v>
      </c>
      <c r="G111" s="130"/>
      <c r="H111" s="111">
        <v>1</v>
      </c>
      <c r="I111" s="130"/>
      <c r="J111" s="111"/>
      <c r="K111" s="130"/>
      <c r="L111" s="228"/>
      <c r="M111" s="129"/>
      <c r="N111" s="108"/>
    </row>
    <row r="112" spans="1:14" ht="18.75" customHeight="1">
      <c r="A112" s="392" t="s">
        <v>424</v>
      </c>
      <c r="B112" s="393" t="s">
        <v>425</v>
      </c>
      <c r="C112" s="394" t="s">
        <v>348</v>
      </c>
      <c r="D112" s="395" t="s">
        <v>39</v>
      </c>
      <c r="E112" s="404" t="s">
        <v>248</v>
      </c>
      <c r="F112" s="393">
        <v>82715154</v>
      </c>
      <c r="G112" s="130"/>
      <c r="H112" s="111"/>
      <c r="I112" s="130">
        <v>1</v>
      </c>
      <c r="J112" s="111"/>
      <c r="K112" s="130"/>
      <c r="L112" s="228"/>
      <c r="M112" s="129"/>
      <c r="N112" s="108"/>
    </row>
    <row r="113" spans="1:14" ht="18.75" customHeight="1">
      <c r="A113" s="392" t="s">
        <v>468</v>
      </c>
      <c r="B113" s="393" t="s">
        <v>469</v>
      </c>
      <c r="C113" s="394" t="s">
        <v>348</v>
      </c>
      <c r="D113" s="395" t="s">
        <v>36</v>
      </c>
      <c r="E113" s="404" t="s">
        <v>248</v>
      </c>
      <c r="F113" s="393">
        <v>82826934</v>
      </c>
      <c r="G113" s="130"/>
      <c r="H113" s="111"/>
      <c r="I113" s="130"/>
      <c r="J113" s="111"/>
      <c r="K113" s="130"/>
      <c r="L113" s="228"/>
      <c r="M113" s="129"/>
      <c r="N113" s="108"/>
    </row>
    <row r="114" spans="1:14" ht="18.75" customHeight="1">
      <c r="A114" s="392" t="s">
        <v>470</v>
      </c>
      <c r="B114" s="393" t="s">
        <v>471</v>
      </c>
      <c r="C114" s="394" t="s">
        <v>348</v>
      </c>
      <c r="D114" s="395" t="s">
        <v>36</v>
      </c>
      <c r="E114" s="404" t="s">
        <v>248</v>
      </c>
      <c r="F114" s="393">
        <v>82817143</v>
      </c>
      <c r="G114" s="130"/>
      <c r="H114" s="111">
        <v>1</v>
      </c>
      <c r="I114" s="130"/>
      <c r="J114" s="111"/>
      <c r="K114" s="130"/>
      <c r="L114" s="228"/>
      <c r="M114" s="129"/>
      <c r="N114" s="108"/>
    </row>
    <row r="115" spans="1:14" ht="18.75" customHeight="1">
      <c r="A115" s="392" t="s">
        <v>470</v>
      </c>
      <c r="B115" s="393" t="s">
        <v>472</v>
      </c>
      <c r="C115" s="394" t="s">
        <v>348</v>
      </c>
      <c r="D115" s="395" t="s">
        <v>36</v>
      </c>
      <c r="E115" s="404" t="s">
        <v>248</v>
      </c>
      <c r="F115" s="393">
        <v>82817142</v>
      </c>
      <c r="G115" s="130"/>
      <c r="H115" s="111">
        <v>1</v>
      </c>
      <c r="I115" s="130"/>
      <c r="J115" s="111"/>
      <c r="K115" s="130"/>
      <c r="L115" s="228"/>
      <c r="M115" s="129"/>
      <c r="N115" s="108"/>
    </row>
    <row r="116" spans="1:14" ht="18.75" customHeight="1">
      <c r="A116" s="402" t="s">
        <v>376</v>
      </c>
      <c r="B116" s="403" t="s">
        <v>377</v>
      </c>
      <c r="C116" s="385" t="s">
        <v>348</v>
      </c>
      <c r="D116" s="386" t="s">
        <v>38</v>
      </c>
      <c r="E116" s="405" t="s">
        <v>252</v>
      </c>
      <c r="F116" s="403">
        <v>82715154</v>
      </c>
      <c r="G116" s="130"/>
      <c r="H116" s="111"/>
      <c r="I116" s="130">
        <v>1</v>
      </c>
      <c r="J116" s="111"/>
      <c r="K116" s="130"/>
      <c r="L116" s="228"/>
      <c r="M116" s="129"/>
      <c r="N116" s="108"/>
    </row>
    <row r="117" spans="1:14" ht="18.75" customHeight="1">
      <c r="A117" s="82"/>
      <c r="B117" s="83"/>
      <c r="C117" s="84"/>
      <c r="D117" s="85"/>
      <c r="E117" s="263"/>
      <c r="F117" s="83"/>
      <c r="G117" s="130"/>
      <c r="H117" s="111"/>
      <c r="I117" s="130"/>
      <c r="J117" s="111"/>
      <c r="K117" s="130"/>
      <c r="L117" s="228"/>
      <c r="M117" s="129"/>
      <c r="N117" s="108"/>
    </row>
    <row r="118" spans="1:14" ht="18.75" customHeight="1">
      <c r="A118" s="347"/>
      <c r="B118" s="348"/>
      <c r="C118" s="348"/>
      <c r="D118" s="348"/>
      <c r="E118" s="578"/>
      <c r="F118" s="579"/>
      <c r="G118" s="144">
        <f aca="true" t="shared" si="8" ref="G118:M118">SUM(G111:G117)</f>
        <v>0</v>
      </c>
      <c r="H118" s="144">
        <f t="shared" si="8"/>
        <v>3</v>
      </c>
      <c r="I118" s="144">
        <f t="shared" si="8"/>
        <v>2</v>
      </c>
      <c r="J118" s="144">
        <f t="shared" si="8"/>
        <v>0</v>
      </c>
      <c r="K118" s="144">
        <f t="shared" si="8"/>
        <v>0</v>
      </c>
      <c r="L118" s="144">
        <f t="shared" si="8"/>
        <v>0</v>
      </c>
      <c r="M118" s="144">
        <f t="shared" si="8"/>
        <v>0</v>
      </c>
      <c r="N118" s="138">
        <f>SUM(G118:M118)</f>
        <v>5</v>
      </c>
    </row>
    <row r="119" spans="1:14" ht="18.75" customHeight="1">
      <c r="A119" s="534" t="s">
        <v>0</v>
      </c>
      <c r="B119" s="534" t="s">
        <v>1</v>
      </c>
      <c r="C119" s="536" t="s">
        <v>227</v>
      </c>
      <c r="D119" s="535" t="s">
        <v>234</v>
      </c>
      <c r="E119" s="537" t="s">
        <v>235</v>
      </c>
      <c r="F119" s="536" t="s">
        <v>236</v>
      </c>
      <c r="G119" s="534" t="s">
        <v>237</v>
      </c>
      <c r="H119" s="534"/>
      <c r="I119" s="534"/>
      <c r="J119" s="534"/>
      <c r="K119" s="534"/>
      <c r="L119" s="534" t="s">
        <v>238</v>
      </c>
      <c r="M119" s="534"/>
      <c r="N119" s="534" t="s">
        <v>239</v>
      </c>
    </row>
    <row r="120" spans="1:14" ht="18.75" customHeight="1">
      <c r="A120" s="534"/>
      <c r="B120" s="534"/>
      <c r="C120" s="536"/>
      <c r="D120" s="535"/>
      <c r="E120" s="537"/>
      <c r="F120" s="536"/>
      <c r="G120" s="127" t="s">
        <v>309</v>
      </c>
      <c r="H120" s="79" t="s">
        <v>310</v>
      </c>
      <c r="I120" s="127" t="s">
        <v>338</v>
      </c>
      <c r="J120" s="79" t="s">
        <v>339</v>
      </c>
      <c r="K120" s="127" t="s">
        <v>340</v>
      </c>
      <c r="L120" s="131" t="s">
        <v>341</v>
      </c>
      <c r="M120" s="116"/>
      <c r="N120" s="534"/>
    </row>
    <row r="121" spans="1:14" s="8" customFormat="1" ht="18.75" customHeight="1">
      <c r="A121" s="543" t="s">
        <v>164</v>
      </c>
      <c r="B121" s="543"/>
      <c r="C121" s="543"/>
      <c r="D121" s="543"/>
      <c r="E121" s="543"/>
      <c r="F121" s="189">
        <v>276</v>
      </c>
      <c r="G121" s="195"/>
      <c r="H121" s="129"/>
      <c r="I121" s="195"/>
      <c r="J121" s="129"/>
      <c r="K121" s="195"/>
      <c r="L121" s="132"/>
      <c r="M121" s="129"/>
      <c r="N121" s="254">
        <v>44625</v>
      </c>
    </row>
    <row r="122" spans="1:14" ht="17.25" customHeight="1">
      <c r="A122" s="393" t="s">
        <v>311</v>
      </c>
      <c r="B122" s="393" t="s">
        <v>353</v>
      </c>
      <c r="C122" s="394" t="s">
        <v>386</v>
      </c>
      <c r="D122" s="395" t="s">
        <v>35</v>
      </c>
      <c r="E122" s="404" t="s">
        <v>248</v>
      </c>
      <c r="F122" s="393">
        <v>82707692</v>
      </c>
      <c r="G122" s="173"/>
      <c r="H122" s="86"/>
      <c r="I122" s="173">
        <v>1</v>
      </c>
      <c r="J122" s="86" t="s">
        <v>520</v>
      </c>
      <c r="K122" s="173"/>
      <c r="L122" s="174"/>
      <c r="M122" s="87"/>
      <c r="N122" s="118"/>
    </row>
    <row r="123" spans="1:14" ht="17.25" customHeight="1">
      <c r="A123" s="393" t="s">
        <v>177</v>
      </c>
      <c r="B123" s="393" t="s">
        <v>482</v>
      </c>
      <c r="C123" s="394" t="s">
        <v>386</v>
      </c>
      <c r="D123" s="395" t="s">
        <v>39</v>
      </c>
      <c r="E123" s="404" t="s">
        <v>248</v>
      </c>
      <c r="F123" s="393">
        <v>82807345</v>
      </c>
      <c r="G123" s="173"/>
      <c r="H123" s="86"/>
      <c r="I123" s="173"/>
      <c r="J123" s="86"/>
      <c r="K123" s="173"/>
      <c r="L123" s="174"/>
      <c r="M123" s="87"/>
      <c r="N123" s="118"/>
    </row>
    <row r="124" spans="1:14" ht="17.25" customHeight="1">
      <c r="A124" s="392" t="s">
        <v>387</v>
      </c>
      <c r="B124" s="393" t="s">
        <v>388</v>
      </c>
      <c r="C124" s="394" t="s">
        <v>386</v>
      </c>
      <c r="D124" s="395" t="s">
        <v>35</v>
      </c>
      <c r="E124" s="404" t="s">
        <v>248</v>
      </c>
      <c r="F124" s="393">
        <v>82778663</v>
      </c>
      <c r="G124" s="173"/>
      <c r="H124" s="86"/>
      <c r="I124" s="173"/>
      <c r="J124" s="86"/>
      <c r="K124" s="173"/>
      <c r="L124" s="174"/>
      <c r="M124" s="87"/>
      <c r="N124" s="118"/>
    </row>
    <row r="125" spans="1:14" ht="17.25" customHeight="1">
      <c r="A125" s="402" t="s">
        <v>387</v>
      </c>
      <c r="B125" s="403" t="s">
        <v>388</v>
      </c>
      <c r="C125" s="385" t="s">
        <v>386</v>
      </c>
      <c r="D125" s="386" t="s">
        <v>35</v>
      </c>
      <c r="E125" s="405" t="s">
        <v>442</v>
      </c>
      <c r="F125" s="403">
        <v>82778663</v>
      </c>
      <c r="G125" s="173"/>
      <c r="H125" s="86"/>
      <c r="I125" s="173" t="s">
        <v>520</v>
      </c>
      <c r="J125" s="86">
        <v>1</v>
      </c>
      <c r="K125" s="173"/>
      <c r="L125" s="174"/>
      <c r="M125" s="87"/>
      <c r="N125" s="118"/>
    </row>
    <row r="126" spans="1:14" ht="17.25" customHeight="1">
      <c r="A126" s="82"/>
      <c r="B126" s="83"/>
      <c r="C126" s="84"/>
      <c r="D126" s="85"/>
      <c r="E126" s="263"/>
      <c r="F126" s="83"/>
      <c r="G126" s="173"/>
      <c r="H126" s="86"/>
      <c r="I126" s="173"/>
      <c r="J126" s="86"/>
      <c r="K126" s="173"/>
      <c r="L126" s="174"/>
      <c r="M126" s="87"/>
      <c r="N126" s="118"/>
    </row>
    <row r="127" spans="1:14" ht="17.25" customHeight="1">
      <c r="A127" s="82"/>
      <c r="B127" s="83"/>
      <c r="C127" s="84"/>
      <c r="D127" s="85"/>
      <c r="E127" s="177"/>
      <c r="F127" s="84"/>
      <c r="G127" s="173"/>
      <c r="H127" s="86"/>
      <c r="I127" s="173"/>
      <c r="J127" s="86"/>
      <c r="K127" s="173"/>
      <c r="L127" s="174"/>
      <c r="M127" s="87"/>
      <c r="N127" s="118"/>
    </row>
    <row r="128" spans="1:14" s="11" customFormat="1" ht="18.75">
      <c r="A128" s="178"/>
      <c r="B128" s="175"/>
      <c r="C128" s="153"/>
      <c r="D128" s="153"/>
      <c r="E128" s="582"/>
      <c r="F128" s="583"/>
      <c r="G128" s="146">
        <f aca="true" t="shared" si="9" ref="G128:M128">SUM(G122:G127)</f>
        <v>0</v>
      </c>
      <c r="H128" s="146">
        <f t="shared" si="9"/>
        <v>0</v>
      </c>
      <c r="I128" s="146">
        <f t="shared" si="9"/>
        <v>1</v>
      </c>
      <c r="J128" s="146">
        <f t="shared" si="9"/>
        <v>1</v>
      </c>
      <c r="K128" s="146">
        <f t="shared" si="9"/>
        <v>0</v>
      </c>
      <c r="L128" s="146">
        <f t="shared" si="9"/>
        <v>0</v>
      </c>
      <c r="M128" s="146">
        <f t="shared" si="9"/>
        <v>0</v>
      </c>
      <c r="N128" s="139">
        <f>SUM(G128:M128)</f>
        <v>2</v>
      </c>
    </row>
    <row r="129" spans="1:14" ht="18.75" customHeight="1">
      <c r="A129" s="534" t="s">
        <v>0</v>
      </c>
      <c r="B129" s="534" t="s">
        <v>1</v>
      </c>
      <c r="C129" s="536" t="s">
        <v>227</v>
      </c>
      <c r="D129" s="535" t="s">
        <v>234</v>
      </c>
      <c r="E129" s="537" t="s">
        <v>235</v>
      </c>
      <c r="F129" s="536" t="s">
        <v>236</v>
      </c>
      <c r="G129" s="534" t="s">
        <v>237</v>
      </c>
      <c r="H129" s="534"/>
      <c r="I129" s="534"/>
      <c r="J129" s="534"/>
      <c r="K129" s="534"/>
      <c r="L129" s="534" t="s">
        <v>238</v>
      </c>
      <c r="M129" s="534"/>
      <c r="N129" s="534" t="s">
        <v>239</v>
      </c>
    </row>
    <row r="130" spans="1:14" ht="18.75" customHeight="1">
      <c r="A130" s="534"/>
      <c r="B130" s="534"/>
      <c r="C130" s="536"/>
      <c r="D130" s="535"/>
      <c r="E130" s="537"/>
      <c r="F130" s="536"/>
      <c r="G130" s="127" t="s">
        <v>309</v>
      </c>
      <c r="H130" s="79" t="s">
        <v>310</v>
      </c>
      <c r="I130" s="127" t="s">
        <v>338</v>
      </c>
      <c r="J130" s="79" t="s">
        <v>339</v>
      </c>
      <c r="K130" s="127" t="s">
        <v>340</v>
      </c>
      <c r="L130" s="131" t="s">
        <v>341</v>
      </c>
      <c r="M130" s="116"/>
      <c r="N130" s="534"/>
    </row>
    <row r="131" spans="1:14" s="8" customFormat="1" ht="18.75" customHeight="1">
      <c r="A131" s="556" t="s">
        <v>154</v>
      </c>
      <c r="B131" s="557"/>
      <c r="C131" s="557"/>
      <c r="D131" s="557"/>
      <c r="E131" s="557"/>
      <c r="F131" s="197">
        <v>277</v>
      </c>
      <c r="G131" s="196"/>
      <c r="H131" s="114"/>
      <c r="I131" s="196"/>
      <c r="J131" s="114"/>
      <c r="K131" s="196"/>
      <c r="L131" s="137"/>
      <c r="M131" s="128"/>
      <c r="N131" s="291">
        <v>44625</v>
      </c>
    </row>
    <row r="132" spans="1:14" ht="18.75" customHeight="1">
      <c r="A132" s="392" t="s">
        <v>351</v>
      </c>
      <c r="B132" s="393" t="s">
        <v>352</v>
      </c>
      <c r="C132" s="394" t="s">
        <v>355</v>
      </c>
      <c r="D132" s="395" t="s">
        <v>42</v>
      </c>
      <c r="E132" s="404" t="s">
        <v>248</v>
      </c>
      <c r="F132" s="356"/>
      <c r="G132" s="182"/>
      <c r="H132" s="181">
        <v>1</v>
      </c>
      <c r="I132" s="182"/>
      <c r="J132" s="181"/>
      <c r="K132" s="182" t="s">
        <v>520</v>
      </c>
      <c r="L132" s="183"/>
      <c r="M132" s="184"/>
      <c r="N132" s="185"/>
    </row>
    <row r="133" spans="1:14" ht="18.75" customHeight="1">
      <c r="A133" s="392" t="s">
        <v>428</v>
      </c>
      <c r="B133" s="393" t="s">
        <v>429</v>
      </c>
      <c r="C133" s="394" t="s">
        <v>355</v>
      </c>
      <c r="D133" s="395" t="s">
        <v>38</v>
      </c>
      <c r="E133" s="404" t="s">
        <v>248</v>
      </c>
      <c r="F133" s="356" t="s">
        <v>430</v>
      </c>
      <c r="G133" s="182"/>
      <c r="H133" s="181"/>
      <c r="I133" s="182">
        <v>1</v>
      </c>
      <c r="J133" s="181" t="s">
        <v>520</v>
      </c>
      <c r="K133" s="182"/>
      <c r="L133" s="490"/>
      <c r="M133" s="184"/>
      <c r="N133" s="185"/>
    </row>
    <row r="134" spans="1:14" ht="18.75" customHeight="1">
      <c r="A134" s="392" t="s">
        <v>522</v>
      </c>
      <c r="B134" s="393" t="s">
        <v>523</v>
      </c>
      <c r="C134" s="394" t="s">
        <v>355</v>
      </c>
      <c r="D134" s="395" t="s">
        <v>35</v>
      </c>
      <c r="E134" s="404" t="s">
        <v>248</v>
      </c>
      <c r="F134" s="356" t="s">
        <v>524</v>
      </c>
      <c r="G134" s="182"/>
      <c r="H134" s="181"/>
      <c r="I134" s="182"/>
      <c r="J134" s="181">
        <v>1</v>
      </c>
      <c r="K134" s="182" t="s">
        <v>520</v>
      </c>
      <c r="L134" s="490"/>
      <c r="M134" s="184"/>
      <c r="N134" s="185"/>
    </row>
    <row r="135" spans="1:14" ht="18.75" customHeight="1">
      <c r="A135" s="402" t="s">
        <v>480</v>
      </c>
      <c r="B135" s="403" t="s">
        <v>481</v>
      </c>
      <c r="C135" s="385" t="s">
        <v>355</v>
      </c>
      <c r="D135" s="386" t="s">
        <v>39</v>
      </c>
      <c r="E135" s="405" t="s">
        <v>252</v>
      </c>
      <c r="F135" s="363"/>
      <c r="G135" s="182"/>
      <c r="H135" s="181"/>
      <c r="I135" s="182"/>
      <c r="J135" s="181">
        <v>1</v>
      </c>
      <c r="K135" s="182" t="s">
        <v>520</v>
      </c>
      <c r="L135" s="183"/>
      <c r="M135" s="184"/>
      <c r="N135" s="185"/>
    </row>
    <row r="136" spans="1:14" ht="18.75" customHeight="1">
      <c r="A136" s="345"/>
      <c r="B136" s="346"/>
      <c r="C136" s="346"/>
      <c r="D136" s="346"/>
      <c r="E136" s="576"/>
      <c r="F136" s="577"/>
      <c r="G136" s="152">
        <f aca="true" t="shared" si="10" ref="G136:M136">SUM(G132:G135)</f>
        <v>0</v>
      </c>
      <c r="H136" s="152">
        <f t="shared" si="10"/>
        <v>1</v>
      </c>
      <c r="I136" s="152">
        <f t="shared" si="10"/>
        <v>1</v>
      </c>
      <c r="J136" s="152">
        <f t="shared" si="10"/>
        <v>2</v>
      </c>
      <c r="K136" s="152">
        <f t="shared" si="10"/>
        <v>0</v>
      </c>
      <c r="L136" s="152">
        <f t="shared" si="10"/>
        <v>0</v>
      </c>
      <c r="M136" s="152">
        <f t="shared" si="10"/>
        <v>0</v>
      </c>
      <c r="N136" s="152">
        <f>SUM(G136:M136)</f>
        <v>4</v>
      </c>
    </row>
    <row r="137" spans="1:14" ht="18.75" customHeight="1">
      <c r="A137" s="534" t="s">
        <v>0</v>
      </c>
      <c r="B137" s="534" t="s">
        <v>1</v>
      </c>
      <c r="C137" s="536" t="s">
        <v>227</v>
      </c>
      <c r="D137" s="535" t="s">
        <v>234</v>
      </c>
      <c r="E137" s="537" t="s">
        <v>235</v>
      </c>
      <c r="F137" s="536" t="s">
        <v>236</v>
      </c>
      <c r="G137" s="534" t="s">
        <v>237</v>
      </c>
      <c r="H137" s="534"/>
      <c r="I137" s="534"/>
      <c r="J137" s="534"/>
      <c r="K137" s="534"/>
      <c r="L137" s="534" t="s">
        <v>238</v>
      </c>
      <c r="M137" s="534"/>
      <c r="N137" s="534" t="s">
        <v>239</v>
      </c>
    </row>
    <row r="138" spans="1:14" ht="18.75" customHeight="1">
      <c r="A138" s="534"/>
      <c r="B138" s="534"/>
      <c r="C138" s="536"/>
      <c r="D138" s="535"/>
      <c r="E138" s="537"/>
      <c r="F138" s="536"/>
      <c r="G138" s="127" t="s">
        <v>309</v>
      </c>
      <c r="H138" s="79" t="s">
        <v>310</v>
      </c>
      <c r="I138" s="127" t="s">
        <v>338</v>
      </c>
      <c r="J138" s="79" t="s">
        <v>339</v>
      </c>
      <c r="K138" s="127" t="s">
        <v>340</v>
      </c>
      <c r="L138" s="131" t="s">
        <v>341</v>
      </c>
      <c r="M138" s="116"/>
      <c r="N138" s="534"/>
    </row>
    <row r="139" spans="1:14" s="8" customFormat="1" ht="18.75" customHeight="1">
      <c r="A139" s="587" t="s">
        <v>334</v>
      </c>
      <c r="B139" s="587"/>
      <c r="C139" s="587"/>
      <c r="D139" s="587"/>
      <c r="E139" s="587"/>
      <c r="F139" s="199">
        <v>287</v>
      </c>
      <c r="G139" s="198"/>
      <c r="H139" s="184"/>
      <c r="I139" s="198"/>
      <c r="J139" s="184"/>
      <c r="K139" s="198"/>
      <c r="L139" s="183"/>
      <c r="M139" s="184"/>
      <c r="N139" s="255">
        <v>44623</v>
      </c>
    </row>
    <row r="140" spans="1:14" ht="17.25" customHeight="1">
      <c r="A140" s="392" t="s">
        <v>473</v>
      </c>
      <c r="B140" s="393" t="s">
        <v>474</v>
      </c>
      <c r="C140" s="394" t="s">
        <v>475</v>
      </c>
      <c r="D140" s="395" t="s">
        <v>35</v>
      </c>
      <c r="E140" s="404" t="s">
        <v>248</v>
      </c>
      <c r="F140" s="393">
        <v>82825391</v>
      </c>
      <c r="G140" s="133"/>
      <c r="H140" s="109"/>
      <c r="I140" s="133"/>
      <c r="J140" s="109"/>
      <c r="K140" s="133"/>
      <c r="L140" s="135"/>
      <c r="M140" s="108"/>
      <c r="N140" s="110"/>
    </row>
    <row r="141" spans="1:14" ht="17.25" customHeight="1">
      <c r="A141" s="392" t="s">
        <v>476</v>
      </c>
      <c r="B141" s="393" t="s">
        <v>477</v>
      </c>
      <c r="C141" s="394" t="s">
        <v>475</v>
      </c>
      <c r="D141" s="395" t="s">
        <v>38</v>
      </c>
      <c r="E141" s="404" t="s">
        <v>248</v>
      </c>
      <c r="F141" s="393">
        <v>82819226</v>
      </c>
      <c r="G141" s="133"/>
      <c r="H141" s="109"/>
      <c r="I141" s="133"/>
      <c r="J141" s="109"/>
      <c r="K141" s="133"/>
      <c r="L141" s="135"/>
      <c r="M141" s="108"/>
      <c r="N141" s="110"/>
    </row>
    <row r="142" spans="1:14" ht="17.25" customHeight="1">
      <c r="A142" s="392" t="s">
        <v>225</v>
      </c>
      <c r="B142" s="393" t="s">
        <v>335</v>
      </c>
      <c r="C142" s="394" t="str">
        <f>'[1]1er crit.10m'!$K$4</f>
        <v>287</v>
      </c>
      <c r="D142" s="395" t="s">
        <v>38</v>
      </c>
      <c r="E142" s="404" t="s">
        <v>248</v>
      </c>
      <c r="F142" s="393">
        <v>82609589</v>
      </c>
      <c r="G142" s="133"/>
      <c r="H142" s="109"/>
      <c r="I142" s="133"/>
      <c r="J142" s="109"/>
      <c r="K142" s="133"/>
      <c r="L142" s="135">
        <v>1</v>
      </c>
      <c r="M142" s="108"/>
      <c r="N142" s="110"/>
    </row>
    <row r="143" spans="1:14" ht="17.25" customHeight="1">
      <c r="A143" s="392" t="s">
        <v>478</v>
      </c>
      <c r="B143" s="393" t="s">
        <v>479</v>
      </c>
      <c r="C143" s="394" t="s">
        <v>475</v>
      </c>
      <c r="D143" s="395" t="s">
        <v>35</v>
      </c>
      <c r="E143" s="404" t="s">
        <v>248</v>
      </c>
      <c r="F143" s="393">
        <v>82641747</v>
      </c>
      <c r="G143" s="133"/>
      <c r="H143" s="109"/>
      <c r="I143" s="133"/>
      <c r="J143" s="109"/>
      <c r="K143" s="133"/>
      <c r="L143" s="135">
        <v>1</v>
      </c>
      <c r="M143" s="108"/>
      <c r="N143" s="110"/>
    </row>
    <row r="144" spans="1:14" ht="17.25" customHeight="1">
      <c r="A144" s="402" t="s">
        <v>426</v>
      </c>
      <c r="B144" s="403" t="s">
        <v>427</v>
      </c>
      <c r="C144" s="385" t="str">
        <f>'[1]1er crit.10m'!$K$4</f>
        <v>287</v>
      </c>
      <c r="D144" s="386" t="s">
        <v>39</v>
      </c>
      <c r="E144" s="405" t="s">
        <v>252</v>
      </c>
      <c r="F144" s="403">
        <v>82720127</v>
      </c>
      <c r="G144" s="133"/>
      <c r="H144" s="109"/>
      <c r="I144" s="133"/>
      <c r="J144" s="109"/>
      <c r="K144" s="133"/>
      <c r="L144" s="135">
        <v>1</v>
      </c>
      <c r="M144" s="108"/>
      <c r="N144" s="110"/>
    </row>
    <row r="145" spans="1:14" ht="17.25" customHeight="1">
      <c r="A145" s="82"/>
      <c r="B145" s="83"/>
      <c r="C145" s="84"/>
      <c r="D145" s="85"/>
      <c r="E145" s="263"/>
      <c r="F145" s="83"/>
      <c r="G145" s="133"/>
      <c r="H145" s="109"/>
      <c r="I145" s="133"/>
      <c r="J145" s="109"/>
      <c r="K145" s="133"/>
      <c r="L145" s="135"/>
      <c r="M145" s="108"/>
      <c r="N145" s="110"/>
    </row>
    <row r="146" spans="1:14" ht="18.75" customHeight="1">
      <c r="A146" s="407"/>
      <c r="B146" s="408"/>
      <c r="C146" s="408"/>
      <c r="D146" s="408"/>
      <c r="E146" s="532"/>
      <c r="F146" s="533"/>
      <c r="G146" s="147">
        <f aca="true" t="shared" si="11" ref="G146:M146">SUM(G140:G145)</f>
        <v>0</v>
      </c>
      <c r="H146" s="147">
        <f t="shared" si="11"/>
        <v>0</v>
      </c>
      <c r="I146" s="147">
        <f t="shared" si="11"/>
        <v>0</v>
      </c>
      <c r="J146" s="147">
        <f t="shared" si="11"/>
        <v>0</v>
      </c>
      <c r="K146" s="147">
        <f t="shared" si="11"/>
        <v>0</v>
      </c>
      <c r="L146" s="147">
        <f t="shared" si="11"/>
        <v>3</v>
      </c>
      <c r="M146" s="147">
        <f t="shared" si="11"/>
        <v>0</v>
      </c>
      <c r="N146" s="152">
        <f>SUM(G146:M146)</f>
        <v>3</v>
      </c>
    </row>
    <row r="147" spans="1:14" s="11" customFormat="1" ht="30" customHeight="1">
      <c r="A147" s="538" t="s">
        <v>441</v>
      </c>
      <c r="B147" s="538"/>
      <c r="C147" s="538"/>
      <c r="D147" s="538"/>
      <c r="E147" s="538"/>
      <c r="F147" s="538"/>
      <c r="G147" s="147">
        <f aca="true" t="shared" si="12" ref="G147:M147">SUM(G14+G40+G50+G56+G61+G67+G77+G83+G107+G118+G128+G136+G146)</f>
        <v>0</v>
      </c>
      <c r="H147" s="147">
        <f t="shared" si="12"/>
        <v>20</v>
      </c>
      <c r="I147" s="147">
        <f t="shared" si="12"/>
        <v>19</v>
      </c>
      <c r="J147" s="147">
        <f t="shared" si="12"/>
        <v>11</v>
      </c>
      <c r="K147" s="147">
        <f t="shared" si="12"/>
        <v>0</v>
      </c>
      <c r="L147" s="147">
        <f t="shared" si="12"/>
        <v>14</v>
      </c>
      <c r="M147" s="147">
        <f t="shared" si="12"/>
        <v>0</v>
      </c>
      <c r="N147" s="152">
        <f>SUM(G147:M147)</f>
        <v>64</v>
      </c>
    </row>
  </sheetData>
  <sheetProtection/>
  <mergeCells count="150">
    <mergeCell ref="N137:N138"/>
    <mergeCell ref="A139:E139"/>
    <mergeCell ref="A137:A138"/>
    <mergeCell ref="B137:B138"/>
    <mergeCell ref="C137:C138"/>
    <mergeCell ref="D137:D138"/>
    <mergeCell ref="E137:E138"/>
    <mergeCell ref="F137:F138"/>
    <mergeCell ref="G137:K137"/>
    <mergeCell ref="L137:M137"/>
    <mergeCell ref="E136:F136"/>
    <mergeCell ref="E118:F118"/>
    <mergeCell ref="E107:F107"/>
    <mergeCell ref="L119:M119"/>
    <mergeCell ref="N119:N120"/>
    <mergeCell ref="G15:K15"/>
    <mergeCell ref="L15:M15"/>
    <mergeCell ref="F108:F109"/>
    <mergeCell ref="G108:K108"/>
    <mergeCell ref="L84:M84"/>
    <mergeCell ref="N84:N85"/>
    <mergeCell ref="G51:K51"/>
    <mergeCell ref="A121:E121"/>
    <mergeCell ref="A110:E110"/>
    <mergeCell ref="G78:K78"/>
    <mergeCell ref="A119:A120"/>
    <mergeCell ref="B119:B120"/>
    <mergeCell ref="C119:C120"/>
    <mergeCell ref="F119:F120"/>
    <mergeCell ref="A78:A79"/>
    <mergeCell ref="B78:B79"/>
    <mergeCell ref="G119:K119"/>
    <mergeCell ref="E128:F128"/>
    <mergeCell ref="A67:F67"/>
    <mergeCell ref="B1:N1"/>
    <mergeCell ref="B2:F2"/>
    <mergeCell ref="B3:F3"/>
    <mergeCell ref="H3:I3"/>
    <mergeCell ref="J3:N3"/>
    <mergeCell ref="B51:B52"/>
    <mergeCell ref="N4:N5"/>
    <mergeCell ref="B4:B5"/>
    <mergeCell ref="C4:C5"/>
    <mergeCell ref="D4:D5"/>
    <mergeCell ref="E4:E5"/>
    <mergeCell ref="A6:E6"/>
    <mergeCell ref="A17:E17"/>
    <mergeCell ref="G4:K4"/>
    <mergeCell ref="L51:M51"/>
    <mergeCell ref="B15:B16"/>
    <mergeCell ref="N51:N52"/>
    <mergeCell ref="N15:N16"/>
    <mergeCell ref="C15:C16"/>
    <mergeCell ref="D15:D16"/>
    <mergeCell ref="I2:M2"/>
    <mergeCell ref="L4:M4"/>
    <mergeCell ref="F4:F5"/>
    <mergeCell ref="A1:A3"/>
    <mergeCell ref="A4:A5"/>
    <mergeCell ref="E40:F40"/>
    <mergeCell ref="A131:E131"/>
    <mergeCell ref="A57:A58"/>
    <mergeCell ref="C51:C52"/>
    <mergeCell ref="D51:D52"/>
    <mergeCell ref="E51:E52"/>
    <mergeCell ref="F51:F52"/>
    <mergeCell ref="A68:A69"/>
    <mergeCell ref="B68:B69"/>
    <mergeCell ref="C68:C69"/>
    <mergeCell ref="D68:D69"/>
    <mergeCell ref="E68:E69"/>
    <mergeCell ref="F68:F69"/>
    <mergeCell ref="E62:E63"/>
    <mergeCell ref="F62:F63"/>
    <mergeCell ref="A59:E59"/>
    <mergeCell ref="E84:E85"/>
    <mergeCell ref="A53:E53"/>
    <mergeCell ref="A129:A130"/>
    <mergeCell ref="B129:B130"/>
    <mergeCell ref="C129:C130"/>
    <mergeCell ref="F129:F130"/>
    <mergeCell ref="N57:N58"/>
    <mergeCell ref="E15:E16"/>
    <mergeCell ref="A64:E64"/>
    <mergeCell ref="N62:N63"/>
    <mergeCell ref="A41:A42"/>
    <mergeCell ref="B41:B42"/>
    <mergeCell ref="C41:C42"/>
    <mergeCell ref="D41:D42"/>
    <mergeCell ref="E41:E42"/>
    <mergeCell ref="F41:F42"/>
    <mergeCell ref="G41:K41"/>
    <mergeCell ref="L41:M41"/>
    <mergeCell ref="N41:N42"/>
    <mergeCell ref="A43:E43"/>
    <mergeCell ref="A62:A63"/>
    <mergeCell ref="A61:F61"/>
    <mergeCell ref="A56:F56"/>
    <mergeCell ref="A50:F50"/>
    <mergeCell ref="F15:F16"/>
    <mergeCell ref="A15:A16"/>
    <mergeCell ref="A51:A52"/>
    <mergeCell ref="A147:F147"/>
    <mergeCell ref="L108:M108"/>
    <mergeCell ref="F84:F85"/>
    <mergeCell ref="A108:A109"/>
    <mergeCell ref="C78:C79"/>
    <mergeCell ref="D78:D79"/>
    <mergeCell ref="E78:E79"/>
    <mergeCell ref="F78:F79"/>
    <mergeCell ref="L68:M68"/>
    <mergeCell ref="A84:A85"/>
    <mergeCell ref="B84:B85"/>
    <mergeCell ref="C84:C85"/>
    <mergeCell ref="B108:B109"/>
    <mergeCell ref="C108:C109"/>
    <mergeCell ref="D108:D109"/>
    <mergeCell ref="E108:E109"/>
    <mergeCell ref="A83:F83"/>
    <mergeCell ref="A77:F77"/>
    <mergeCell ref="G68:K68"/>
    <mergeCell ref="A70:E70"/>
    <mergeCell ref="A80:E80"/>
    <mergeCell ref="A86:E86"/>
    <mergeCell ref="D129:D130"/>
    <mergeCell ref="E129:E130"/>
    <mergeCell ref="E146:F146"/>
    <mergeCell ref="N129:N130"/>
    <mergeCell ref="D84:D85"/>
    <mergeCell ref="B62:B63"/>
    <mergeCell ref="G57:K57"/>
    <mergeCell ref="L57:M57"/>
    <mergeCell ref="G84:K84"/>
    <mergeCell ref="N108:N109"/>
    <mergeCell ref="B57:B58"/>
    <mergeCell ref="C57:C58"/>
    <mergeCell ref="D57:D58"/>
    <mergeCell ref="G129:K129"/>
    <mergeCell ref="L129:M129"/>
    <mergeCell ref="D119:D120"/>
    <mergeCell ref="E119:E120"/>
    <mergeCell ref="F57:F58"/>
    <mergeCell ref="C62:C63"/>
    <mergeCell ref="D62:D63"/>
    <mergeCell ref="G62:K62"/>
    <mergeCell ref="L62:M62"/>
    <mergeCell ref="L78:M78"/>
    <mergeCell ref="N78:N79"/>
    <mergeCell ref="N68:N69"/>
    <mergeCell ref="E57:E58"/>
  </mergeCells>
  <dataValidations count="6">
    <dataValidation type="list" operator="equal" allowBlank="1" sqref="O75">
      <formula1>"carabine,pistolet,arbalète,obusier,"</formula1>
    </dataValidation>
    <dataValidation type="list" operator="equal" allowBlank="1" sqref="Q81">
      <formula1>"carabine,pistolet,"</formula1>
    </dataValidation>
    <dataValidation type="list" operator="equal" allowBlank="1" sqref="IH17 IH59 IH121 IH64 E60 II122:II127 II39 II65 IH14 E65:E66">
      <formula1>"carabine,pistolet,,"</formula1>
    </dataValidation>
    <dataValidation type="list" operator="equal" allowBlank="1" sqref="IG17 IG121 IG59 D107 IG64 D76 IG56 IG14 IG9:IG10 IG66:IG67">
      <formula1>"CG,Je,Da,Pro,Hon,Exc"</formula1>
    </dataValidation>
    <dataValidation type="list" operator="equal" allowBlank="1" sqref="E107 IH107 E76 E73:E74">
      <formula1>"Carabine,Pistolet"</formula1>
    </dataValidation>
    <dataValidation type="list" operator="equal" allowBlank="1" sqref="IH39 D60 IH122:IH127 IH65 D65:D66 D81:D82 IT81:IT82 IL7:IL8 D7:D13 D54:D55 IV54:IV55 D122:D127 D75 D44:D49 D132:D135 IR75">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R93"/>
  <sheetViews>
    <sheetView zoomScalePageLayoutView="0" workbookViewId="0" topLeftCell="A1">
      <selection activeCell="G70" sqref="G70"/>
    </sheetView>
  </sheetViews>
  <sheetFormatPr defaultColWidth="11.421875" defaultRowHeight="15"/>
  <cols>
    <col min="1" max="2" width="18.57421875" style="65" customWidth="1"/>
    <col min="3" max="3" width="11.421875" style="65" customWidth="1"/>
    <col min="4" max="8" width="4.28125" style="65" customWidth="1"/>
    <col min="9" max="9" width="3.57421875" style="65" customWidth="1"/>
    <col min="10" max="11" width="18.57421875" style="65" customWidth="1"/>
    <col min="12" max="12" width="11.421875" style="65" customWidth="1"/>
    <col min="13" max="17" width="4.28125" style="65" customWidth="1"/>
  </cols>
  <sheetData>
    <row r="1" spans="1:17" s="11" customFormat="1" ht="18.75" customHeight="1">
      <c r="A1" s="229" t="s">
        <v>16</v>
      </c>
      <c r="B1" s="229" t="s">
        <v>528</v>
      </c>
      <c r="C1" s="595" t="s">
        <v>126</v>
      </c>
      <c r="D1" s="595"/>
      <c r="E1" s="595"/>
      <c r="F1" s="595"/>
      <c r="G1" s="595"/>
      <c r="H1" s="595"/>
      <c r="I1" s="229"/>
      <c r="J1" s="229" t="s">
        <v>313</v>
      </c>
      <c r="K1" s="229" t="s">
        <v>529</v>
      </c>
      <c r="L1" s="596" t="s">
        <v>527</v>
      </c>
      <c r="M1" s="595"/>
      <c r="N1" s="595"/>
      <c r="O1" s="595"/>
      <c r="P1" s="595">
        <v>2022</v>
      </c>
      <c r="Q1" s="595"/>
    </row>
    <row r="2" spans="1:18" s="10" customFormat="1" ht="18.75">
      <c r="A2" s="277" t="s">
        <v>7</v>
      </c>
      <c r="B2" s="278">
        <v>44639</v>
      </c>
      <c r="C2" s="279" t="s">
        <v>128</v>
      </c>
      <c r="D2" s="279">
        <v>1</v>
      </c>
      <c r="E2" s="590" t="s">
        <v>20</v>
      </c>
      <c r="F2" s="591"/>
      <c r="G2" s="591"/>
      <c r="H2" s="592"/>
      <c r="I2" s="280"/>
      <c r="J2" s="277" t="s">
        <v>7</v>
      </c>
      <c r="K2" s="278">
        <v>44639</v>
      </c>
      <c r="L2" s="279" t="s">
        <v>128</v>
      </c>
      <c r="M2" s="279" t="s">
        <v>315</v>
      </c>
      <c r="N2" s="590" t="s">
        <v>18</v>
      </c>
      <c r="O2" s="591"/>
      <c r="P2" s="591"/>
      <c r="Q2" s="592"/>
      <c r="R2" s="11"/>
    </row>
    <row r="3" spans="1:18" s="10" customFormat="1" ht="27.75">
      <c r="A3" s="64" t="s">
        <v>0</v>
      </c>
      <c r="B3" s="64" t="s">
        <v>1</v>
      </c>
      <c r="C3" s="64" t="s">
        <v>227</v>
      </c>
      <c r="D3" s="37" t="s">
        <v>3</v>
      </c>
      <c r="E3" s="37" t="s">
        <v>4</v>
      </c>
      <c r="F3" s="37" t="s">
        <v>8</v>
      </c>
      <c r="G3" s="37" t="s">
        <v>5</v>
      </c>
      <c r="H3" s="37" t="s">
        <v>6</v>
      </c>
      <c r="I3" s="37"/>
      <c r="J3" s="64" t="s">
        <v>0</v>
      </c>
      <c r="K3" s="64" t="s">
        <v>1</v>
      </c>
      <c r="L3" s="63" t="s">
        <v>17</v>
      </c>
      <c r="M3" s="37" t="s">
        <v>3</v>
      </c>
      <c r="N3" s="37" t="s">
        <v>4</v>
      </c>
      <c r="O3" s="37" t="s">
        <v>8</v>
      </c>
      <c r="P3" s="37" t="s">
        <v>5</v>
      </c>
      <c r="Q3" s="37" t="s">
        <v>6</v>
      </c>
      <c r="R3" s="11"/>
    </row>
    <row r="4" spans="1:18" s="10" customFormat="1" ht="18.75" customHeight="1">
      <c r="A4" s="180"/>
      <c r="B4" s="288"/>
      <c r="C4" s="234"/>
      <c r="D4" s="233"/>
      <c r="E4" s="343"/>
      <c r="F4" s="343"/>
      <c r="G4" s="104"/>
      <c r="H4" s="104"/>
      <c r="I4" s="104">
        <v>1</v>
      </c>
      <c r="J4" s="393" t="s">
        <v>361</v>
      </c>
      <c r="K4" s="393" t="s">
        <v>362</v>
      </c>
      <c r="L4" s="394" t="s">
        <v>301</v>
      </c>
      <c r="M4" s="395" t="s">
        <v>35</v>
      </c>
      <c r="N4" s="104">
        <v>1</v>
      </c>
      <c r="O4" s="104"/>
      <c r="P4" s="104"/>
      <c r="Q4" s="104"/>
      <c r="R4" s="11"/>
    </row>
    <row r="5" spans="1:18" s="17" customFormat="1" ht="18.75" customHeight="1">
      <c r="A5" s="119"/>
      <c r="B5" s="120"/>
      <c r="C5" s="121"/>
      <c r="D5" s="122"/>
      <c r="E5" s="104"/>
      <c r="F5" s="104"/>
      <c r="G5" s="104"/>
      <c r="H5" s="104"/>
      <c r="I5" s="104">
        <v>2</v>
      </c>
      <c r="J5" s="448" t="s">
        <v>466</v>
      </c>
      <c r="K5" s="449" t="s">
        <v>467</v>
      </c>
      <c r="L5" s="450" t="s">
        <v>301</v>
      </c>
      <c r="M5" s="451" t="s">
        <v>38</v>
      </c>
      <c r="N5" s="104"/>
      <c r="O5" s="104">
        <v>1</v>
      </c>
      <c r="P5" s="104"/>
      <c r="Q5" s="104"/>
      <c r="R5" s="11"/>
    </row>
    <row r="6" spans="1:17" ht="17.25" customHeight="1">
      <c r="A6" s="119"/>
      <c r="B6" s="120"/>
      <c r="C6" s="121"/>
      <c r="D6" s="122"/>
      <c r="E6" s="104"/>
      <c r="F6" s="249"/>
      <c r="G6" s="168"/>
      <c r="H6" s="168"/>
      <c r="I6" s="122">
        <v>3</v>
      </c>
      <c r="J6" s="399" t="s">
        <v>359</v>
      </c>
      <c r="K6" s="400" t="s">
        <v>356</v>
      </c>
      <c r="L6" s="401" t="s">
        <v>301</v>
      </c>
      <c r="M6" s="400" t="s">
        <v>35</v>
      </c>
      <c r="N6" s="232">
        <v>1</v>
      </c>
      <c r="O6" s="505"/>
      <c r="P6" s="251"/>
      <c r="Q6" s="251"/>
    </row>
    <row r="7" spans="1:17" ht="17.25" customHeight="1">
      <c r="A7" s="243"/>
      <c r="B7" s="244"/>
      <c r="C7" s="245"/>
      <c r="D7" s="246"/>
      <c r="E7" s="250"/>
      <c r="F7" s="120"/>
      <c r="G7" s="168"/>
      <c r="H7" s="168"/>
      <c r="I7" s="122">
        <v>4</v>
      </c>
      <c r="J7" s="400" t="s">
        <v>378</v>
      </c>
      <c r="K7" s="400" t="s">
        <v>379</v>
      </c>
      <c r="L7" s="401" t="s">
        <v>301</v>
      </c>
      <c r="M7" s="400" t="s">
        <v>58</v>
      </c>
      <c r="N7" s="505">
        <v>1</v>
      </c>
      <c r="O7" s="505"/>
      <c r="P7" s="251"/>
      <c r="Q7" s="251"/>
    </row>
    <row r="8" spans="1:18" ht="18.75" customHeight="1">
      <c r="A8" s="119"/>
      <c r="B8" s="120"/>
      <c r="C8" s="121"/>
      <c r="D8" s="122"/>
      <c r="E8" s="343"/>
      <c r="F8" s="343"/>
      <c r="G8" s="343"/>
      <c r="H8" s="343"/>
      <c r="I8" s="14">
        <v>5</v>
      </c>
      <c r="J8" s="377" t="s">
        <v>414</v>
      </c>
      <c r="K8" s="380" t="s">
        <v>415</v>
      </c>
      <c r="L8" s="378" t="s">
        <v>233</v>
      </c>
      <c r="M8" s="379" t="s">
        <v>36</v>
      </c>
      <c r="N8" s="505">
        <v>1</v>
      </c>
      <c r="O8" s="505"/>
      <c r="P8" s="505"/>
      <c r="Q8" s="505"/>
      <c r="R8" s="11"/>
    </row>
    <row r="9" spans="1:18" ht="18.75" customHeight="1">
      <c r="A9" s="180"/>
      <c r="B9" s="288"/>
      <c r="C9" s="234"/>
      <c r="D9" s="233"/>
      <c r="E9" s="343"/>
      <c r="F9" s="343"/>
      <c r="G9" s="343"/>
      <c r="H9" s="343"/>
      <c r="I9" s="14">
        <v>6</v>
      </c>
      <c r="J9" s="377" t="s">
        <v>393</v>
      </c>
      <c r="K9" s="380" t="s">
        <v>394</v>
      </c>
      <c r="L9" s="378" t="s">
        <v>233</v>
      </c>
      <c r="M9" s="379" t="s">
        <v>35</v>
      </c>
      <c r="N9" s="505">
        <v>1</v>
      </c>
      <c r="O9" s="505"/>
      <c r="P9" s="505"/>
      <c r="Q9" s="505"/>
      <c r="R9" s="11"/>
    </row>
    <row r="10" spans="1:18" ht="18.75" customHeight="1">
      <c r="A10" s="180"/>
      <c r="B10" s="80"/>
      <c r="C10" s="234"/>
      <c r="D10" s="233"/>
      <c r="E10" s="343"/>
      <c r="F10" s="343"/>
      <c r="G10" s="343"/>
      <c r="H10" s="343"/>
      <c r="I10" s="14">
        <v>7</v>
      </c>
      <c r="J10" s="377" t="s">
        <v>420</v>
      </c>
      <c r="K10" s="380" t="s">
        <v>421</v>
      </c>
      <c r="L10" s="378" t="s">
        <v>233</v>
      </c>
      <c r="M10" s="379" t="s">
        <v>42</v>
      </c>
      <c r="N10" s="505"/>
      <c r="O10" s="505">
        <v>1</v>
      </c>
      <c r="P10" s="505"/>
      <c r="Q10" s="505"/>
      <c r="R10" s="11"/>
    </row>
    <row r="11" spans="1:18" ht="18.75" customHeight="1">
      <c r="A11" s="180"/>
      <c r="B11" s="80"/>
      <c r="C11" s="234"/>
      <c r="D11" s="233"/>
      <c r="E11" s="343"/>
      <c r="F11" s="343"/>
      <c r="G11" s="343"/>
      <c r="H11" s="343"/>
      <c r="I11" s="14">
        <v>8</v>
      </c>
      <c r="J11" s="377" t="s">
        <v>422</v>
      </c>
      <c r="K11" s="380" t="s">
        <v>332</v>
      </c>
      <c r="L11" s="378" t="s">
        <v>233</v>
      </c>
      <c r="M11" s="379" t="s">
        <v>38</v>
      </c>
      <c r="N11" s="505"/>
      <c r="O11" s="505">
        <v>1</v>
      </c>
      <c r="P11" s="505"/>
      <c r="Q11" s="505"/>
      <c r="R11" s="11"/>
    </row>
    <row r="12" spans="1:18" ht="18.75" customHeight="1">
      <c r="A12" s="180"/>
      <c r="B12" s="80"/>
      <c r="C12" s="234"/>
      <c r="D12" s="233"/>
      <c r="E12" s="343"/>
      <c r="F12" s="343"/>
      <c r="G12" s="343"/>
      <c r="H12" s="343"/>
      <c r="I12" s="14">
        <v>9</v>
      </c>
      <c r="J12" s="392" t="s">
        <v>443</v>
      </c>
      <c r="K12" s="393" t="s">
        <v>444</v>
      </c>
      <c r="L12" s="394" t="s">
        <v>336</v>
      </c>
      <c r="M12" s="395" t="s">
        <v>39</v>
      </c>
      <c r="N12" s="505">
        <v>1</v>
      </c>
      <c r="O12" s="505"/>
      <c r="P12" s="505"/>
      <c r="Q12" s="505"/>
      <c r="R12" s="11"/>
    </row>
    <row r="13" spans="1:18" ht="18.75" customHeight="1">
      <c r="A13" s="180"/>
      <c r="B13" s="80"/>
      <c r="C13" s="121"/>
      <c r="D13" s="122"/>
      <c r="E13" s="343"/>
      <c r="F13" s="343"/>
      <c r="G13" s="343"/>
      <c r="H13" s="343"/>
      <c r="I13" s="14">
        <v>10</v>
      </c>
      <c r="J13" s="399" t="s">
        <v>406</v>
      </c>
      <c r="K13" s="400" t="s">
        <v>407</v>
      </c>
      <c r="L13" s="401" t="s">
        <v>343</v>
      </c>
      <c r="M13" s="400" t="s">
        <v>35</v>
      </c>
      <c r="N13" s="232">
        <v>1</v>
      </c>
      <c r="O13" s="232"/>
      <c r="P13" s="505"/>
      <c r="Q13" s="505"/>
      <c r="R13" s="11"/>
    </row>
    <row r="14" spans="1:18" ht="18.75" customHeight="1">
      <c r="A14" s="375"/>
      <c r="B14" s="244"/>
      <c r="C14" s="335"/>
      <c r="D14" s="246"/>
      <c r="E14" s="343"/>
      <c r="F14" s="343"/>
      <c r="G14" s="343"/>
      <c r="H14" s="343"/>
      <c r="I14" s="14">
        <v>11</v>
      </c>
      <c r="J14" s="355" t="s">
        <v>440</v>
      </c>
      <c r="K14" s="355" t="s">
        <v>488</v>
      </c>
      <c r="L14" s="356" t="s">
        <v>296</v>
      </c>
      <c r="M14" s="355" t="s">
        <v>35</v>
      </c>
      <c r="N14" s="232">
        <v>1</v>
      </c>
      <c r="O14" s="232"/>
      <c r="P14" s="505"/>
      <c r="Q14" s="505"/>
      <c r="R14" s="11"/>
    </row>
    <row r="15" spans="1:18" ht="18.75" customHeight="1">
      <c r="A15" s="243"/>
      <c r="B15" s="244"/>
      <c r="C15" s="193"/>
      <c r="D15" s="246"/>
      <c r="E15" s="14"/>
      <c r="F15" s="14"/>
      <c r="G15" s="14"/>
      <c r="H15" s="14"/>
      <c r="I15" s="14">
        <v>12</v>
      </c>
      <c r="J15" s="392" t="s">
        <v>376</v>
      </c>
      <c r="K15" s="393" t="s">
        <v>377</v>
      </c>
      <c r="L15" s="394" t="s">
        <v>348</v>
      </c>
      <c r="M15" s="395" t="s">
        <v>38</v>
      </c>
      <c r="N15" s="232"/>
      <c r="O15" s="232">
        <v>1</v>
      </c>
      <c r="P15" s="505"/>
      <c r="Q15" s="505"/>
      <c r="R15" s="11"/>
    </row>
    <row r="16" spans="1:18" ht="18.75" customHeight="1">
      <c r="A16" s="252"/>
      <c r="B16" s="253"/>
      <c r="C16" s="84"/>
      <c r="D16" s="85"/>
      <c r="E16" s="104"/>
      <c r="F16" s="14"/>
      <c r="G16" s="14"/>
      <c r="H16" s="14"/>
      <c r="I16" s="14">
        <v>13</v>
      </c>
      <c r="J16" s="392" t="s">
        <v>470</v>
      </c>
      <c r="K16" s="393" t="s">
        <v>471</v>
      </c>
      <c r="L16" s="394" t="s">
        <v>348</v>
      </c>
      <c r="M16" s="395" t="s">
        <v>36</v>
      </c>
      <c r="N16" s="232">
        <v>1</v>
      </c>
      <c r="O16" s="232"/>
      <c r="P16" s="232"/>
      <c r="Q16" s="232"/>
      <c r="R16" s="11"/>
    </row>
    <row r="17" spans="1:18" ht="18.75" customHeight="1">
      <c r="A17" s="243"/>
      <c r="B17" s="244"/>
      <c r="C17" s="245"/>
      <c r="D17" s="246"/>
      <c r="E17" s="14"/>
      <c r="F17" s="14"/>
      <c r="G17" s="14"/>
      <c r="H17" s="14"/>
      <c r="I17" s="14">
        <v>14</v>
      </c>
      <c r="J17" s="392" t="s">
        <v>470</v>
      </c>
      <c r="K17" s="393" t="s">
        <v>472</v>
      </c>
      <c r="L17" s="394" t="s">
        <v>348</v>
      </c>
      <c r="M17" s="395" t="s">
        <v>36</v>
      </c>
      <c r="N17" s="505">
        <v>1</v>
      </c>
      <c r="O17" s="505"/>
      <c r="P17" s="232"/>
      <c r="Q17" s="232"/>
      <c r="R17" s="11"/>
    </row>
    <row r="18" spans="1:18" ht="18.75" customHeight="1">
      <c r="A18" s="244"/>
      <c r="B18" s="244"/>
      <c r="C18" s="245"/>
      <c r="D18" s="246"/>
      <c r="E18" s="14"/>
      <c r="F18" s="14"/>
      <c r="G18" s="14"/>
      <c r="H18" s="14"/>
      <c r="I18" s="14">
        <v>15</v>
      </c>
      <c r="J18" s="392" t="s">
        <v>351</v>
      </c>
      <c r="K18" s="393" t="s">
        <v>352</v>
      </c>
      <c r="L18" s="394" t="s">
        <v>355</v>
      </c>
      <c r="M18" s="395" t="s">
        <v>42</v>
      </c>
      <c r="N18" s="505"/>
      <c r="O18" s="505">
        <v>1</v>
      </c>
      <c r="P18" s="232"/>
      <c r="Q18" s="232"/>
      <c r="R18" s="11"/>
    </row>
    <row r="19" spans="1:18" ht="18.75" customHeight="1">
      <c r="A19" s="244"/>
      <c r="B19" s="244"/>
      <c r="C19" s="245"/>
      <c r="D19" s="246"/>
      <c r="E19" s="14"/>
      <c r="F19" s="14"/>
      <c r="G19" s="14"/>
      <c r="H19" s="14"/>
      <c r="I19" s="14">
        <v>16</v>
      </c>
      <c r="J19" s="362" t="s">
        <v>382</v>
      </c>
      <c r="K19" s="362" t="s">
        <v>458</v>
      </c>
      <c r="L19" s="363" t="s">
        <v>296</v>
      </c>
      <c r="M19" s="362" t="s">
        <v>36</v>
      </c>
      <c r="N19" s="505"/>
      <c r="O19" s="505"/>
      <c r="P19" s="232">
        <v>1</v>
      </c>
      <c r="Q19" s="232"/>
      <c r="R19" s="11"/>
    </row>
    <row r="20" spans="1:18" ht="18.75" customHeight="1">
      <c r="A20" s="243"/>
      <c r="B20" s="244"/>
      <c r="C20" s="245"/>
      <c r="D20" s="246"/>
      <c r="E20" s="298"/>
      <c r="F20" s="298"/>
      <c r="G20" s="298"/>
      <c r="H20" s="298"/>
      <c r="I20" s="298">
        <v>17</v>
      </c>
      <c r="J20" s="361" t="s">
        <v>432</v>
      </c>
      <c r="K20" s="362" t="s">
        <v>493</v>
      </c>
      <c r="L20" s="363" t="s">
        <v>296</v>
      </c>
      <c r="M20" s="362" t="s">
        <v>36</v>
      </c>
      <c r="N20" s="505"/>
      <c r="O20" s="505"/>
      <c r="P20" s="232">
        <v>1</v>
      </c>
      <c r="Q20" s="232"/>
      <c r="R20" s="11"/>
    </row>
    <row r="21" spans="1:18" ht="18.75" customHeight="1">
      <c r="A21" s="119"/>
      <c r="B21" s="120"/>
      <c r="C21" s="121"/>
      <c r="D21" s="122"/>
      <c r="E21" s="319"/>
      <c r="F21" s="319"/>
      <c r="G21" s="319"/>
      <c r="H21" s="298"/>
      <c r="I21" s="298">
        <v>18</v>
      </c>
      <c r="J21" s="361" t="s">
        <v>521</v>
      </c>
      <c r="K21" s="362" t="s">
        <v>494</v>
      </c>
      <c r="L21" s="363" t="s">
        <v>296</v>
      </c>
      <c r="M21" s="362" t="s">
        <v>35</v>
      </c>
      <c r="N21" s="505"/>
      <c r="O21" s="505"/>
      <c r="P21" s="505">
        <v>1</v>
      </c>
      <c r="Q21" s="505"/>
      <c r="R21" s="11"/>
    </row>
    <row r="22" spans="1:18" ht="18.75" customHeight="1">
      <c r="A22" s="119"/>
      <c r="B22" s="120"/>
      <c r="C22" s="121"/>
      <c r="D22" s="122"/>
      <c r="E22" s="327"/>
      <c r="F22" s="327"/>
      <c r="G22" s="327"/>
      <c r="H22" s="327"/>
      <c r="I22" s="327">
        <v>19</v>
      </c>
      <c r="J22" s="381" t="s">
        <v>56</v>
      </c>
      <c r="K22" s="382" t="s">
        <v>383</v>
      </c>
      <c r="L22" s="385" t="s">
        <v>233</v>
      </c>
      <c r="M22" s="386" t="s">
        <v>42</v>
      </c>
      <c r="N22" s="299"/>
      <c r="O22" s="505"/>
      <c r="P22" s="505"/>
      <c r="Q22" s="505">
        <v>1</v>
      </c>
      <c r="R22" s="11"/>
    </row>
    <row r="23" spans="1:18" ht="18.75" customHeight="1">
      <c r="A23" s="180"/>
      <c r="B23" s="80"/>
      <c r="C23" s="234"/>
      <c r="D23" s="233"/>
      <c r="E23" s="505"/>
      <c r="F23" s="505"/>
      <c r="G23" s="505"/>
      <c r="H23" s="505"/>
      <c r="I23" s="505">
        <v>20</v>
      </c>
      <c r="J23" s="467" t="s">
        <v>360</v>
      </c>
      <c r="K23" s="468" t="s">
        <v>332</v>
      </c>
      <c r="L23" s="469" t="s">
        <v>301</v>
      </c>
      <c r="M23" s="470" t="s">
        <v>35</v>
      </c>
      <c r="N23" s="505"/>
      <c r="O23" s="505"/>
      <c r="P23" s="505">
        <v>1</v>
      </c>
      <c r="Q23" s="505"/>
      <c r="R23" s="11"/>
    </row>
    <row r="24" spans="1:17" ht="26.25" customHeight="1">
      <c r="A24" s="588" t="s">
        <v>138</v>
      </c>
      <c r="B24" s="589"/>
      <c r="C24" s="597"/>
      <c r="D24" s="56">
        <f>SUM(E24:H24)</f>
        <v>0</v>
      </c>
      <c r="E24" s="56">
        <f>SUM(E4:E23)</f>
        <v>0</v>
      </c>
      <c r="F24" s="56">
        <f>SUM(F4:F23)</f>
        <v>0</v>
      </c>
      <c r="G24" s="56">
        <f>SUM(G4:G23)</f>
        <v>0</v>
      </c>
      <c r="H24" s="56">
        <f>SUM(H4:H23)</f>
        <v>0</v>
      </c>
      <c r="I24" s="56"/>
      <c r="J24" s="588" t="s">
        <v>138</v>
      </c>
      <c r="K24" s="589"/>
      <c r="L24" s="589"/>
      <c r="M24" s="56">
        <f>SUM(N24:Q24)</f>
        <v>20</v>
      </c>
      <c r="N24" s="56">
        <f>SUM(N4:N23)</f>
        <v>10</v>
      </c>
      <c r="O24" s="56">
        <f>SUM(O4:O23)</f>
        <v>5</v>
      </c>
      <c r="P24" s="56">
        <f>SUM(P4:P23)</f>
        <v>4</v>
      </c>
      <c r="Q24" s="56">
        <f>SUM(Q4:Q23)</f>
        <v>1</v>
      </c>
    </row>
    <row r="25" spans="1:17" s="11" customFormat="1" ht="18.75" customHeight="1">
      <c r="A25" s="504" t="s">
        <v>16</v>
      </c>
      <c r="B25" s="504" t="s">
        <v>528</v>
      </c>
      <c r="C25" s="595" t="s">
        <v>126</v>
      </c>
      <c r="D25" s="595"/>
      <c r="E25" s="595"/>
      <c r="F25" s="595"/>
      <c r="G25" s="595"/>
      <c r="H25" s="595"/>
      <c r="I25" s="504"/>
      <c r="J25" s="504" t="s">
        <v>313</v>
      </c>
      <c r="K25" s="504" t="s">
        <v>529</v>
      </c>
      <c r="L25" s="596" t="s">
        <v>527</v>
      </c>
      <c r="M25" s="595"/>
      <c r="N25" s="595"/>
      <c r="O25" s="595"/>
      <c r="P25" s="595">
        <v>2022</v>
      </c>
      <c r="Q25" s="595"/>
    </row>
    <row r="26" spans="1:18" s="10" customFormat="1" ht="18.75">
      <c r="A26" s="277" t="s">
        <v>7</v>
      </c>
      <c r="B26" s="278">
        <v>44639</v>
      </c>
      <c r="C26" s="416" t="s">
        <v>128</v>
      </c>
      <c r="D26" s="416" t="s">
        <v>129</v>
      </c>
      <c r="E26" s="590" t="s">
        <v>344</v>
      </c>
      <c r="F26" s="591"/>
      <c r="G26" s="591"/>
      <c r="H26" s="592"/>
      <c r="I26" s="417"/>
      <c r="J26" s="277" t="s">
        <v>7</v>
      </c>
      <c r="K26" s="278">
        <v>44639</v>
      </c>
      <c r="L26" s="416" t="s">
        <v>128</v>
      </c>
      <c r="M26" s="416" t="s">
        <v>130</v>
      </c>
      <c r="N26" s="590" t="s">
        <v>345</v>
      </c>
      <c r="O26" s="591"/>
      <c r="P26" s="591"/>
      <c r="Q26" s="592"/>
      <c r="R26" s="11"/>
    </row>
    <row r="27" spans="1:18" s="10" customFormat="1" ht="27.75">
      <c r="A27" s="164" t="s">
        <v>0</v>
      </c>
      <c r="B27" s="164" t="s">
        <v>1</v>
      </c>
      <c r="C27" s="164" t="s">
        <v>227</v>
      </c>
      <c r="D27" s="37" t="s">
        <v>3</v>
      </c>
      <c r="E27" s="37" t="s">
        <v>4</v>
      </c>
      <c r="F27" s="37" t="s">
        <v>8</v>
      </c>
      <c r="G27" s="37" t="s">
        <v>5</v>
      </c>
      <c r="H27" s="37" t="s">
        <v>6</v>
      </c>
      <c r="I27" s="37"/>
      <c r="J27" s="164" t="s">
        <v>0</v>
      </c>
      <c r="K27" s="164" t="s">
        <v>1</v>
      </c>
      <c r="L27" s="162" t="s">
        <v>17</v>
      </c>
      <c r="M27" s="37" t="s">
        <v>3</v>
      </c>
      <c r="N27" s="37" t="s">
        <v>4</v>
      </c>
      <c r="O27" s="37" t="s">
        <v>8</v>
      </c>
      <c r="P27" s="37" t="s">
        <v>5</v>
      </c>
      <c r="Q27" s="37" t="s">
        <v>6</v>
      </c>
      <c r="R27" s="11"/>
    </row>
    <row r="28" spans="1:17" ht="18.75" customHeight="1">
      <c r="A28" s="377" t="s">
        <v>410</v>
      </c>
      <c r="B28" s="380" t="s">
        <v>411</v>
      </c>
      <c r="C28" s="378" t="s">
        <v>233</v>
      </c>
      <c r="D28" s="379" t="s">
        <v>36</v>
      </c>
      <c r="E28" s="104">
        <v>1</v>
      </c>
      <c r="F28" s="104"/>
      <c r="G28" s="104"/>
      <c r="H28" s="104"/>
      <c r="I28" s="104">
        <v>1</v>
      </c>
      <c r="J28" s="491" t="s">
        <v>416</v>
      </c>
      <c r="K28" s="380" t="s">
        <v>417</v>
      </c>
      <c r="L28" s="378" t="s">
        <v>233</v>
      </c>
      <c r="M28" s="379" t="s">
        <v>36</v>
      </c>
      <c r="N28" s="104">
        <v>1</v>
      </c>
      <c r="O28" s="104"/>
      <c r="P28" s="104"/>
      <c r="Q28" s="104"/>
    </row>
    <row r="29" spans="1:17" ht="18.75" customHeight="1">
      <c r="A29" s="377" t="s">
        <v>418</v>
      </c>
      <c r="B29" s="380" t="s">
        <v>419</v>
      </c>
      <c r="C29" s="378" t="s">
        <v>233</v>
      </c>
      <c r="D29" s="379" t="s">
        <v>39</v>
      </c>
      <c r="E29" s="441">
        <v>1</v>
      </c>
      <c r="F29" s="441"/>
      <c r="G29" s="104"/>
      <c r="H29" s="104"/>
      <c r="I29" s="104">
        <v>2</v>
      </c>
      <c r="J29" s="377" t="s">
        <v>364</v>
      </c>
      <c r="K29" s="380" t="s">
        <v>354</v>
      </c>
      <c r="L29" s="378" t="s">
        <v>233</v>
      </c>
      <c r="M29" s="379" t="s">
        <v>42</v>
      </c>
      <c r="N29" s="104"/>
      <c r="O29" s="104">
        <v>1</v>
      </c>
      <c r="P29" s="104"/>
      <c r="Q29" s="104"/>
    </row>
    <row r="30" spans="1:17" ht="18.75" customHeight="1">
      <c r="A30" s="377" t="s">
        <v>365</v>
      </c>
      <c r="B30" s="380" t="s">
        <v>366</v>
      </c>
      <c r="C30" s="378" t="s">
        <v>233</v>
      </c>
      <c r="D30" s="379" t="s">
        <v>38</v>
      </c>
      <c r="E30" s="441"/>
      <c r="F30" s="441">
        <v>1</v>
      </c>
      <c r="G30" s="441"/>
      <c r="H30" s="441"/>
      <c r="I30" s="14">
        <v>3</v>
      </c>
      <c r="J30" s="377" t="s">
        <v>502</v>
      </c>
      <c r="K30" s="380" t="s">
        <v>503</v>
      </c>
      <c r="L30" s="378" t="s">
        <v>233</v>
      </c>
      <c r="M30" s="379" t="s">
        <v>42</v>
      </c>
      <c r="N30" s="505"/>
      <c r="O30" s="505">
        <v>1</v>
      </c>
      <c r="P30" s="505"/>
      <c r="Q30" s="505"/>
    </row>
    <row r="31" spans="1:17" ht="18.75" customHeight="1">
      <c r="A31" s="392" t="s">
        <v>384</v>
      </c>
      <c r="B31" s="393" t="s">
        <v>385</v>
      </c>
      <c r="C31" s="394" t="s">
        <v>336</v>
      </c>
      <c r="D31" s="395" t="s">
        <v>39</v>
      </c>
      <c r="E31" s="441">
        <v>1</v>
      </c>
      <c r="F31" s="441"/>
      <c r="G31" s="441"/>
      <c r="H31" s="441"/>
      <c r="I31" s="14">
        <v>4</v>
      </c>
      <c r="J31" s="354" t="s">
        <v>380</v>
      </c>
      <c r="K31" s="355" t="s">
        <v>483</v>
      </c>
      <c r="L31" s="356" t="s">
        <v>296</v>
      </c>
      <c r="M31" s="355" t="s">
        <v>39</v>
      </c>
      <c r="N31" s="505">
        <v>1</v>
      </c>
      <c r="O31" s="505"/>
      <c r="P31" s="505"/>
      <c r="Q31" s="505"/>
    </row>
    <row r="32" spans="1:17" ht="18.75" customHeight="1">
      <c r="A32" s="392" t="s">
        <v>445</v>
      </c>
      <c r="B32" s="393" t="s">
        <v>446</v>
      </c>
      <c r="C32" s="394" t="s">
        <v>336</v>
      </c>
      <c r="D32" s="395" t="s">
        <v>36</v>
      </c>
      <c r="E32" s="441">
        <v>1</v>
      </c>
      <c r="F32" s="441"/>
      <c r="G32" s="441"/>
      <c r="H32" s="441"/>
      <c r="I32" s="14">
        <v>5</v>
      </c>
      <c r="J32" s="354" t="s">
        <v>436</v>
      </c>
      <c r="K32" s="355" t="s">
        <v>469</v>
      </c>
      <c r="L32" s="356" t="s">
        <v>296</v>
      </c>
      <c r="M32" s="355" t="s">
        <v>36</v>
      </c>
      <c r="N32" s="505">
        <v>1</v>
      </c>
      <c r="O32" s="505"/>
      <c r="P32" s="505"/>
      <c r="Q32" s="505"/>
    </row>
    <row r="33" spans="1:17" ht="18.75" customHeight="1">
      <c r="A33" s="392" t="s">
        <v>447</v>
      </c>
      <c r="B33" s="393" t="s">
        <v>448</v>
      </c>
      <c r="C33" s="394" t="s">
        <v>336</v>
      </c>
      <c r="D33" s="395" t="s">
        <v>35</v>
      </c>
      <c r="E33" s="441">
        <v>1</v>
      </c>
      <c r="F33" s="441"/>
      <c r="G33" s="441"/>
      <c r="H33" s="441"/>
      <c r="I33" s="14">
        <v>6</v>
      </c>
      <c r="J33" s="354" t="s">
        <v>434</v>
      </c>
      <c r="K33" s="355" t="s">
        <v>487</v>
      </c>
      <c r="L33" s="356" t="s">
        <v>296</v>
      </c>
      <c r="M33" s="355" t="s">
        <v>35</v>
      </c>
      <c r="N33" s="505">
        <v>1</v>
      </c>
      <c r="O33" s="505"/>
      <c r="P33" s="505"/>
      <c r="Q33" s="505"/>
    </row>
    <row r="34" spans="1:17" ht="18.75" customHeight="1">
      <c r="A34" s="392" t="s">
        <v>449</v>
      </c>
      <c r="B34" s="393" t="s">
        <v>450</v>
      </c>
      <c r="C34" s="394" t="s">
        <v>336</v>
      </c>
      <c r="D34" s="395" t="s">
        <v>38</v>
      </c>
      <c r="E34" s="441"/>
      <c r="F34" s="441">
        <v>1</v>
      </c>
      <c r="G34" s="441"/>
      <c r="H34" s="441"/>
      <c r="I34" s="14">
        <v>7</v>
      </c>
      <c r="J34" s="354" t="s">
        <v>431</v>
      </c>
      <c r="K34" s="355" t="s">
        <v>489</v>
      </c>
      <c r="L34" s="356" t="s">
        <v>296</v>
      </c>
      <c r="M34" s="355" t="s">
        <v>38</v>
      </c>
      <c r="N34" s="505"/>
      <c r="O34" s="505">
        <v>1</v>
      </c>
      <c r="P34" s="505"/>
      <c r="Q34" s="505"/>
    </row>
    <row r="35" spans="1:17" ht="18.75" customHeight="1">
      <c r="A35" s="448" t="s">
        <v>454</v>
      </c>
      <c r="B35" s="449" t="s">
        <v>455</v>
      </c>
      <c r="C35" s="450" t="s">
        <v>456</v>
      </c>
      <c r="D35" s="451" t="s">
        <v>39</v>
      </c>
      <c r="E35" s="441">
        <v>1</v>
      </c>
      <c r="F35" s="441"/>
      <c r="G35" s="441"/>
      <c r="H35" s="441"/>
      <c r="I35" s="14">
        <v>8</v>
      </c>
      <c r="J35" s="392" t="s">
        <v>522</v>
      </c>
      <c r="K35" s="393" t="s">
        <v>523</v>
      </c>
      <c r="L35" s="394" t="s">
        <v>355</v>
      </c>
      <c r="M35" s="395" t="s">
        <v>35</v>
      </c>
      <c r="N35" s="505">
        <v>1</v>
      </c>
      <c r="O35" s="505"/>
      <c r="P35" s="505"/>
      <c r="Q35" s="505"/>
    </row>
    <row r="36" spans="1:17" s="4" customFormat="1" ht="18.75" customHeight="1">
      <c r="A36" s="507" t="s">
        <v>404</v>
      </c>
      <c r="B36" s="508" t="s">
        <v>405</v>
      </c>
      <c r="C36" s="509" t="s">
        <v>343</v>
      </c>
      <c r="D36" s="510" t="s">
        <v>38</v>
      </c>
      <c r="E36" s="441"/>
      <c r="F36" s="441">
        <v>1</v>
      </c>
      <c r="G36" s="441"/>
      <c r="H36" s="441"/>
      <c r="I36" s="14">
        <v>9</v>
      </c>
      <c r="J36" s="392" t="s">
        <v>225</v>
      </c>
      <c r="K36" s="393" t="s">
        <v>335</v>
      </c>
      <c r="L36" s="394" t="str">
        <f>'[1]1er crit.10m'!$K$4</f>
        <v>287</v>
      </c>
      <c r="M36" s="395" t="s">
        <v>38</v>
      </c>
      <c r="N36" s="505"/>
      <c r="O36" s="505">
        <v>1</v>
      </c>
      <c r="P36" s="505"/>
      <c r="Q36" s="505"/>
    </row>
    <row r="37" spans="1:17" s="4" customFormat="1" ht="18.75" customHeight="1">
      <c r="A37" s="354" t="s">
        <v>525</v>
      </c>
      <c r="B37" s="355" t="s">
        <v>526</v>
      </c>
      <c r="C37" s="356" t="s">
        <v>343</v>
      </c>
      <c r="D37" s="355" t="s">
        <v>38</v>
      </c>
      <c r="E37" s="441"/>
      <c r="F37" s="441">
        <v>1</v>
      </c>
      <c r="G37" s="441"/>
      <c r="H37" s="441"/>
      <c r="I37" s="14">
        <v>10</v>
      </c>
      <c r="J37" s="392" t="s">
        <v>478</v>
      </c>
      <c r="K37" s="393" t="s">
        <v>479</v>
      </c>
      <c r="L37" s="394" t="s">
        <v>475</v>
      </c>
      <c r="M37" s="395" t="s">
        <v>35</v>
      </c>
      <c r="N37" s="505">
        <v>1</v>
      </c>
      <c r="O37" s="505"/>
      <c r="P37" s="505"/>
      <c r="Q37" s="505"/>
    </row>
    <row r="38" spans="1:17" s="4" customFormat="1" ht="18.75" customHeight="1">
      <c r="A38" s="399" t="s">
        <v>504</v>
      </c>
      <c r="B38" s="400" t="s">
        <v>505</v>
      </c>
      <c r="C38" s="401" t="s">
        <v>343</v>
      </c>
      <c r="D38" s="400" t="s">
        <v>35</v>
      </c>
      <c r="E38" s="441">
        <v>1</v>
      </c>
      <c r="F38" s="441"/>
      <c r="G38" s="441"/>
      <c r="H38" s="441"/>
      <c r="I38" s="14">
        <v>11</v>
      </c>
      <c r="J38" s="423"/>
      <c r="K38" s="423"/>
      <c r="L38" s="424"/>
      <c r="M38" s="423"/>
      <c r="N38" s="505"/>
      <c r="O38" s="505"/>
      <c r="P38" s="505"/>
      <c r="Q38" s="505"/>
    </row>
    <row r="39" spans="1:17" s="4" customFormat="1" ht="18.75" customHeight="1">
      <c r="A39" s="392" t="s">
        <v>459</v>
      </c>
      <c r="B39" s="393" t="s">
        <v>460</v>
      </c>
      <c r="C39" s="394" t="s">
        <v>305</v>
      </c>
      <c r="D39" s="395" t="s">
        <v>38</v>
      </c>
      <c r="E39" s="441"/>
      <c r="F39" s="441">
        <v>1</v>
      </c>
      <c r="G39" s="441"/>
      <c r="H39" s="441"/>
      <c r="I39" s="14">
        <v>12</v>
      </c>
      <c r="J39" s="422"/>
      <c r="K39" s="423"/>
      <c r="L39" s="424"/>
      <c r="M39" s="423"/>
      <c r="N39" s="505"/>
      <c r="O39" s="505"/>
      <c r="P39" s="505"/>
      <c r="Q39" s="505"/>
    </row>
    <row r="40" spans="1:17" s="4" customFormat="1" ht="18.75" customHeight="1">
      <c r="A40" s="354" t="s">
        <v>381</v>
      </c>
      <c r="B40" s="355" t="s">
        <v>484</v>
      </c>
      <c r="C40" s="356" t="s">
        <v>296</v>
      </c>
      <c r="D40" s="355" t="s">
        <v>36</v>
      </c>
      <c r="E40" s="441">
        <v>1</v>
      </c>
      <c r="F40" s="441"/>
      <c r="G40" s="441"/>
      <c r="H40" s="441"/>
      <c r="I40" s="14">
        <v>13</v>
      </c>
      <c r="J40" s="422"/>
      <c r="K40" s="423"/>
      <c r="L40" s="424"/>
      <c r="M40" s="423"/>
      <c r="N40" s="505"/>
      <c r="O40" s="505"/>
      <c r="P40" s="505"/>
      <c r="Q40" s="505"/>
    </row>
    <row r="41" spans="1:17" s="4" customFormat="1" ht="18.75" customHeight="1">
      <c r="A41" s="354" t="s">
        <v>433</v>
      </c>
      <c r="B41" s="355" t="s">
        <v>332</v>
      </c>
      <c r="C41" s="356" t="s">
        <v>296</v>
      </c>
      <c r="D41" s="355" t="s">
        <v>38</v>
      </c>
      <c r="E41" s="441"/>
      <c r="F41" s="441">
        <v>1</v>
      </c>
      <c r="G41" s="441"/>
      <c r="H41" s="441"/>
      <c r="I41" s="14">
        <v>14</v>
      </c>
      <c r="J41" s="443"/>
      <c r="K41" s="420"/>
      <c r="L41" s="388"/>
      <c r="M41" s="389"/>
      <c r="N41" s="505"/>
      <c r="O41" s="505"/>
      <c r="P41" s="505"/>
      <c r="Q41" s="505"/>
    </row>
    <row r="42" spans="1:17" s="4" customFormat="1" ht="18.75" customHeight="1">
      <c r="A42" s="354" t="s">
        <v>349</v>
      </c>
      <c r="B42" s="355" t="s">
        <v>491</v>
      </c>
      <c r="C42" s="356" t="s">
        <v>296</v>
      </c>
      <c r="D42" s="355" t="s">
        <v>39</v>
      </c>
      <c r="E42" s="441">
        <v>1</v>
      </c>
      <c r="F42" s="441"/>
      <c r="G42" s="441"/>
      <c r="H42" s="441"/>
      <c r="I42" s="14">
        <v>15</v>
      </c>
      <c r="J42" s="443"/>
      <c r="K42" s="420"/>
      <c r="L42" s="388"/>
      <c r="M42" s="389"/>
      <c r="N42" s="505"/>
      <c r="O42" s="505"/>
      <c r="P42" s="505"/>
      <c r="Q42" s="505"/>
    </row>
    <row r="43" spans="1:17" s="4" customFormat="1" ht="18.75" customHeight="1">
      <c r="A43" s="392" t="s">
        <v>424</v>
      </c>
      <c r="B43" s="393" t="s">
        <v>425</v>
      </c>
      <c r="C43" s="394" t="s">
        <v>348</v>
      </c>
      <c r="D43" s="395" t="s">
        <v>39</v>
      </c>
      <c r="E43" s="441">
        <v>1</v>
      </c>
      <c r="F43" s="441"/>
      <c r="G43" s="441"/>
      <c r="H43" s="441"/>
      <c r="I43" s="14">
        <v>16</v>
      </c>
      <c r="J43" s="443"/>
      <c r="K43" s="420"/>
      <c r="L43" s="388"/>
      <c r="M43" s="389"/>
      <c r="N43" s="505"/>
      <c r="O43" s="505"/>
      <c r="P43" s="505"/>
      <c r="Q43" s="505"/>
    </row>
    <row r="44" spans="1:17" s="4" customFormat="1" ht="18.75" customHeight="1">
      <c r="A44" s="393" t="s">
        <v>311</v>
      </c>
      <c r="B44" s="393" t="s">
        <v>353</v>
      </c>
      <c r="C44" s="394" t="s">
        <v>386</v>
      </c>
      <c r="D44" s="395" t="s">
        <v>35</v>
      </c>
      <c r="E44" s="404">
        <v>1</v>
      </c>
      <c r="F44" s="393"/>
      <c r="G44" s="441"/>
      <c r="H44" s="441"/>
      <c r="I44" s="319">
        <v>17</v>
      </c>
      <c r="J44" s="423"/>
      <c r="K44" s="423"/>
      <c r="L44" s="424"/>
      <c r="M44" s="423"/>
      <c r="N44" s="505"/>
      <c r="O44" s="505"/>
      <c r="P44" s="505"/>
      <c r="Q44" s="505"/>
    </row>
    <row r="45" spans="1:17" s="4" customFormat="1" ht="18.75" customHeight="1">
      <c r="A45" s="392" t="s">
        <v>428</v>
      </c>
      <c r="B45" s="393" t="s">
        <v>429</v>
      </c>
      <c r="C45" s="394" t="s">
        <v>355</v>
      </c>
      <c r="D45" s="395" t="s">
        <v>38</v>
      </c>
      <c r="E45" s="404"/>
      <c r="F45" s="393">
        <v>1</v>
      </c>
      <c r="G45" s="441"/>
      <c r="H45" s="441"/>
      <c r="I45" s="319">
        <v>18</v>
      </c>
      <c r="J45" s="402" t="s">
        <v>480</v>
      </c>
      <c r="K45" s="403" t="s">
        <v>481</v>
      </c>
      <c r="L45" s="385" t="s">
        <v>355</v>
      </c>
      <c r="M45" s="386" t="s">
        <v>39</v>
      </c>
      <c r="N45" s="505"/>
      <c r="O45" s="505"/>
      <c r="P45" s="505">
        <v>1</v>
      </c>
      <c r="Q45" s="505"/>
    </row>
    <row r="46" spans="1:17" s="4" customFormat="1" ht="18.75" customHeight="1">
      <c r="A46" s="443"/>
      <c r="B46" s="420"/>
      <c r="C46" s="388"/>
      <c r="D46" s="389"/>
      <c r="E46" s="404"/>
      <c r="F46" s="393"/>
      <c r="G46" s="441"/>
      <c r="H46" s="441"/>
      <c r="I46" s="319">
        <v>19</v>
      </c>
      <c r="J46" s="402" t="s">
        <v>387</v>
      </c>
      <c r="K46" s="403" t="s">
        <v>388</v>
      </c>
      <c r="L46" s="385" t="s">
        <v>386</v>
      </c>
      <c r="M46" s="386" t="s">
        <v>35</v>
      </c>
      <c r="N46" s="505"/>
      <c r="O46" s="505"/>
      <c r="P46" s="505">
        <v>1</v>
      </c>
      <c r="Q46" s="505"/>
    </row>
    <row r="47" spans="1:17" s="4" customFormat="1" ht="18.75" customHeight="1">
      <c r="A47" s="402" t="s">
        <v>376</v>
      </c>
      <c r="B47" s="403" t="s">
        <v>377</v>
      </c>
      <c r="C47" s="385" t="s">
        <v>348</v>
      </c>
      <c r="D47" s="386" t="s">
        <v>38</v>
      </c>
      <c r="E47" s="523"/>
      <c r="F47" s="420"/>
      <c r="G47" s="505"/>
      <c r="H47" s="505">
        <v>1</v>
      </c>
      <c r="I47" s="505">
        <v>20</v>
      </c>
      <c r="J47" s="361" t="s">
        <v>451</v>
      </c>
      <c r="K47" s="362" t="s">
        <v>452</v>
      </c>
      <c r="L47" s="363" t="s">
        <v>343</v>
      </c>
      <c r="M47" s="362" t="s">
        <v>39</v>
      </c>
      <c r="N47" s="505"/>
      <c r="O47" s="505"/>
      <c r="P47" s="505">
        <v>1</v>
      </c>
      <c r="Q47" s="505"/>
    </row>
    <row r="48" spans="1:17" s="4" customFormat="1" ht="26.25" customHeight="1">
      <c r="A48" s="588" t="s">
        <v>138</v>
      </c>
      <c r="B48" s="589"/>
      <c r="C48" s="597"/>
      <c r="D48" s="56">
        <f>SUM(E48:H48)</f>
        <v>19</v>
      </c>
      <c r="E48" s="56">
        <f>SUM(E28:E47)</f>
        <v>11</v>
      </c>
      <c r="F48" s="56">
        <f>SUM(F28:F47)</f>
        <v>7</v>
      </c>
      <c r="G48" s="56">
        <f>SUM(G28:G47)</f>
        <v>0</v>
      </c>
      <c r="H48" s="56">
        <f>SUM(H28:H47)</f>
        <v>1</v>
      </c>
      <c r="I48" s="56"/>
      <c r="J48" s="588" t="s">
        <v>138</v>
      </c>
      <c r="K48" s="589"/>
      <c r="L48" s="589"/>
      <c r="M48" s="56">
        <f>SUM(N48:Q48)</f>
        <v>13</v>
      </c>
      <c r="N48" s="56">
        <f>SUM(N28:N47)</f>
        <v>6</v>
      </c>
      <c r="O48" s="56">
        <f>SUM(O28:O47)</f>
        <v>4</v>
      </c>
      <c r="P48" s="56">
        <f>SUM(P28:P47)</f>
        <v>3</v>
      </c>
      <c r="Q48" s="56">
        <f>SUM(Q28:Q47)</f>
        <v>0</v>
      </c>
    </row>
    <row r="49" spans="1:17" s="11" customFormat="1" ht="18.75" customHeight="1">
      <c r="A49" s="504" t="s">
        <v>16</v>
      </c>
      <c r="B49" s="504" t="s">
        <v>528</v>
      </c>
      <c r="C49" s="595" t="s">
        <v>126</v>
      </c>
      <c r="D49" s="595"/>
      <c r="E49" s="595"/>
      <c r="F49" s="595"/>
      <c r="G49" s="595"/>
      <c r="H49" s="595"/>
      <c r="I49" s="504"/>
      <c r="J49" s="504" t="s">
        <v>313</v>
      </c>
      <c r="K49" s="504" t="s">
        <v>529</v>
      </c>
      <c r="L49" s="596" t="s">
        <v>527</v>
      </c>
      <c r="M49" s="595"/>
      <c r="N49" s="595"/>
      <c r="O49" s="595"/>
      <c r="P49" s="595">
        <v>2022</v>
      </c>
      <c r="Q49" s="595"/>
    </row>
    <row r="50" spans="1:18" s="10" customFormat="1" ht="18.75">
      <c r="A50" s="277" t="s">
        <v>7</v>
      </c>
      <c r="B50" s="278">
        <v>44639</v>
      </c>
      <c r="C50" s="279" t="s">
        <v>128</v>
      </c>
      <c r="D50" s="279" t="s">
        <v>131</v>
      </c>
      <c r="E50" s="590" t="s">
        <v>346</v>
      </c>
      <c r="F50" s="591"/>
      <c r="G50" s="591"/>
      <c r="H50" s="592"/>
      <c r="I50" s="280"/>
      <c r="J50" s="324" t="s">
        <v>28</v>
      </c>
      <c r="K50" s="325">
        <v>44640</v>
      </c>
      <c r="L50" s="326" t="s">
        <v>128</v>
      </c>
      <c r="M50" s="326" t="s">
        <v>132</v>
      </c>
      <c r="N50" s="613" t="s">
        <v>347</v>
      </c>
      <c r="O50" s="614"/>
      <c r="P50" s="614"/>
      <c r="Q50" s="615"/>
      <c r="R50" s="11"/>
    </row>
    <row r="51" spans="1:18" s="10" customFormat="1" ht="27.75">
      <c r="A51" s="164" t="s">
        <v>0</v>
      </c>
      <c r="B51" s="164" t="s">
        <v>1</v>
      </c>
      <c r="C51" s="164" t="s">
        <v>227</v>
      </c>
      <c r="D51" s="37" t="s">
        <v>3</v>
      </c>
      <c r="E51" s="37" t="s">
        <v>4</v>
      </c>
      <c r="F51" s="37" t="s">
        <v>8</v>
      </c>
      <c r="G51" s="37" t="s">
        <v>5</v>
      </c>
      <c r="H51" s="37" t="s">
        <v>6</v>
      </c>
      <c r="I51" s="37"/>
      <c r="J51" s="164" t="s">
        <v>0</v>
      </c>
      <c r="K51" s="164" t="s">
        <v>1</v>
      </c>
      <c r="L51" s="162" t="s">
        <v>17</v>
      </c>
      <c r="M51" s="37" t="s">
        <v>3</v>
      </c>
      <c r="N51" s="37" t="s">
        <v>4</v>
      </c>
      <c r="O51" s="37" t="s">
        <v>8</v>
      </c>
      <c r="P51" s="37" t="s">
        <v>5</v>
      </c>
      <c r="Q51" s="37" t="s">
        <v>6</v>
      </c>
      <c r="R51" s="11"/>
    </row>
    <row r="52" spans="1:17" ht="18.75" customHeight="1">
      <c r="A52" s="180"/>
      <c r="B52" s="288"/>
      <c r="C52" s="89"/>
      <c r="D52" s="80"/>
      <c r="E52" s="104"/>
      <c r="F52" s="104"/>
      <c r="G52" s="104"/>
      <c r="H52" s="104"/>
      <c r="I52" s="104">
        <v>1</v>
      </c>
      <c r="J52" s="377" t="s">
        <v>245</v>
      </c>
      <c r="K52" s="380" t="s">
        <v>408</v>
      </c>
      <c r="L52" s="378" t="s">
        <v>233</v>
      </c>
      <c r="M52" s="379" t="s">
        <v>58</v>
      </c>
      <c r="N52" s="455">
        <v>1</v>
      </c>
      <c r="O52" s="104"/>
      <c r="P52" s="104"/>
      <c r="Q52" s="104"/>
    </row>
    <row r="53" spans="1:17" ht="18.75" customHeight="1">
      <c r="A53" s="180"/>
      <c r="B53" s="288"/>
      <c r="C53" s="234"/>
      <c r="D53" s="233"/>
      <c r="E53" s="104"/>
      <c r="F53" s="104"/>
      <c r="G53" s="104"/>
      <c r="H53" s="104"/>
      <c r="I53" s="104">
        <v>2</v>
      </c>
      <c r="J53" s="377" t="s">
        <v>389</v>
      </c>
      <c r="K53" s="380" t="s">
        <v>356</v>
      </c>
      <c r="L53" s="390" t="s">
        <v>233</v>
      </c>
      <c r="M53" s="380" t="s">
        <v>36</v>
      </c>
      <c r="N53" s="104">
        <v>1</v>
      </c>
      <c r="O53" s="104"/>
      <c r="P53" s="104"/>
      <c r="Q53" s="104"/>
    </row>
    <row r="54" spans="1:17" ht="18.75" customHeight="1">
      <c r="A54" s="180"/>
      <c r="B54" s="288"/>
      <c r="C54" s="234"/>
      <c r="D54" s="233"/>
      <c r="E54" s="104"/>
      <c r="F54" s="104"/>
      <c r="G54" s="104"/>
      <c r="H54" s="104"/>
      <c r="I54" s="104">
        <v>3</v>
      </c>
      <c r="J54" s="377" t="s">
        <v>461</v>
      </c>
      <c r="K54" s="380" t="s">
        <v>462</v>
      </c>
      <c r="L54" s="390" t="s">
        <v>233</v>
      </c>
      <c r="M54" s="380" t="s">
        <v>36</v>
      </c>
      <c r="N54" s="104">
        <v>1</v>
      </c>
      <c r="O54" s="104"/>
      <c r="P54" s="104"/>
      <c r="Q54" s="104"/>
    </row>
    <row r="55" spans="1:17" ht="18.75" customHeight="1">
      <c r="A55" s="180"/>
      <c r="B55" s="288"/>
      <c r="C55" s="234"/>
      <c r="D55" s="233"/>
      <c r="E55" s="104"/>
      <c r="F55" s="104"/>
      <c r="G55" s="104"/>
      <c r="H55" s="104"/>
      <c r="I55" s="104">
        <v>4</v>
      </c>
      <c r="J55" s="377" t="s">
        <v>390</v>
      </c>
      <c r="K55" s="380" t="s">
        <v>332</v>
      </c>
      <c r="L55" s="390" t="s">
        <v>233</v>
      </c>
      <c r="M55" s="380" t="s">
        <v>36</v>
      </c>
      <c r="N55" s="104">
        <v>1</v>
      </c>
      <c r="O55" s="104"/>
      <c r="P55" s="104"/>
      <c r="Q55" s="104"/>
    </row>
    <row r="56" spans="1:17" ht="18.75" customHeight="1">
      <c r="A56" s="376"/>
      <c r="B56" s="120"/>
      <c r="C56" s="234"/>
      <c r="D56" s="122"/>
      <c r="E56" s="104"/>
      <c r="F56" s="104"/>
      <c r="G56" s="104"/>
      <c r="H56" s="104"/>
      <c r="I56" s="104">
        <v>5</v>
      </c>
      <c r="J56" s="377" t="s">
        <v>363</v>
      </c>
      <c r="K56" s="380" t="s">
        <v>342</v>
      </c>
      <c r="L56" s="378" t="s">
        <v>233</v>
      </c>
      <c r="M56" s="379" t="s">
        <v>35</v>
      </c>
      <c r="N56" s="104">
        <v>1</v>
      </c>
      <c r="O56" s="104"/>
      <c r="P56" s="104"/>
      <c r="Q56" s="104"/>
    </row>
    <row r="57" spans="1:17" ht="18.75" customHeight="1">
      <c r="A57" s="243"/>
      <c r="B57" s="244"/>
      <c r="C57" s="245"/>
      <c r="D57" s="246"/>
      <c r="E57" s="343"/>
      <c r="F57" s="265"/>
      <c r="G57" s="265"/>
      <c r="H57" s="265"/>
      <c r="I57" s="104">
        <v>6</v>
      </c>
      <c r="J57" s="377" t="s">
        <v>391</v>
      </c>
      <c r="K57" s="380" t="s">
        <v>392</v>
      </c>
      <c r="L57" s="378" t="s">
        <v>233</v>
      </c>
      <c r="M57" s="379" t="s">
        <v>38</v>
      </c>
      <c r="N57" s="104"/>
      <c r="O57" s="104">
        <v>1</v>
      </c>
      <c r="P57" s="104"/>
      <c r="Q57" s="104"/>
    </row>
    <row r="58" spans="1:17" ht="18.75" customHeight="1">
      <c r="A58" s="243"/>
      <c r="B58" s="244"/>
      <c r="C58" s="245"/>
      <c r="D58" s="246"/>
      <c r="E58" s="267"/>
      <c r="F58" s="267"/>
      <c r="G58" s="267"/>
      <c r="H58" s="247"/>
      <c r="I58" s="104">
        <v>7</v>
      </c>
      <c r="J58" s="354" t="s">
        <v>358</v>
      </c>
      <c r="K58" s="355" t="s">
        <v>356</v>
      </c>
      <c r="L58" s="356" t="s">
        <v>296</v>
      </c>
      <c r="M58" s="355" t="s">
        <v>35</v>
      </c>
      <c r="N58" s="104">
        <v>1</v>
      </c>
      <c r="O58" s="104"/>
      <c r="P58" s="104"/>
      <c r="Q58" s="104"/>
    </row>
    <row r="59" spans="1:17" ht="18.75" customHeight="1">
      <c r="A59" s="180"/>
      <c r="B59" s="80"/>
      <c r="C59" s="234"/>
      <c r="D59" s="233"/>
      <c r="E59" s="266"/>
      <c r="F59" s="266"/>
      <c r="G59" s="266"/>
      <c r="H59" s="266"/>
      <c r="I59" s="104">
        <v>8</v>
      </c>
      <c r="J59" s="354" t="s">
        <v>437</v>
      </c>
      <c r="K59" s="355" t="s">
        <v>485</v>
      </c>
      <c r="L59" s="356" t="s">
        <v>296</v>
      </c>
      <c r="M59" s="355" t="s">
        <v>58</v>
      </c>
      <c r="N59" s="104">
        <v>1</v>
      </c>
      <c r="O59" s="104"/>
      <c r="P59" s="104"/>
      <c r="Q59" s="104"/>
    </row>
    <row r="60" spans="1:17" ht="18.75" customHeight="1">
      <c r="A60" s="243"/>
      <c r="B60" s="244"/>
      <c r="C60" s="245"/>
      <c r="D60" s="246"/>
      <c r="E60" s="267"/>
      <c r="F60" s="267"/>
      <c r="G60" s="267"/>
      <c r="H60" s="247"/>
      <c r="I60" s="14">
        <v>9</v>
      </c>
      <c r="J60" s="392"/>
      <c r="K60" s="393"/>
      <c r="L60" s="394"/>
      <c r="M60" s="395"/>
      <c r="N60" s="455"/>
      <c r="O60" s="455"/>
      <c r="P60" s="455"/>
      <c r="Q60" s="455"/>
    </row>
    <row r="61" spans="1:17" ht="18.75" customHeight="1">
      <c r="A61" s="180"/>
      <c r="B61" s="80"/>
      <c r="C61" s="234"/>
      <c r="D61" s="233"/>
      <c r="E61" s="266"/>
      <c r="F61" s="266"/>
      <c r="G61" s="266"/>
      <c r="H61" s="266"/>
      <c r="I61" s="14">
        <v>10</v>
      </c>
      <c r="J61" s="443"/>
      <c r="K61" s="420"/>
      <c r="L61" s="388"/>
      <c r="M61" s="389"/>
      <c r="N61" s="455"/>
      <c r="O61" s="455"/>
      <c r="P61" s="455"/>
      <c r="Q61" s="455"/>
    </row>
    <row r="62" spans="1:17" ht="18.75" customHeight="1">
      <c r="A62" s="14"/>
      <c r="B62" s="14"/>
      <c r="C62" s="14"/>
      <c r="D62" s="14"/>
      <c r="E62" s="14"/>
      <c r="F62" s="14"/>
      <c r="G62" s="14"/>
      <c r="H62" s="14"/>
      <c r="I62" s="14">
        <v>11</v>
      </c>
      <c r="J62" s="443"/>
      <c r="K62" s="420"/>
      <c r="L62" s="388"/>
      <c r="M62" s="389"/>
      <c r="N62" s="455"/>
      <c r="O62" s="455"/>
      <c r="P62" s="455"/>
      <c r="Q62" s="455"/>
    </row>
    <row r="63" spans="1:17" ht="18.75" customHeight="1">
      <c r="A63" s="14"/>
      <c r="B63" s="14"/>
      <c r="C63" s="14"/>
      <c r="D63" s="14"/>
      <c r="E63" s="14"/>
      <c r="F63" s="14"/>
      <c r="G63" s="14"/>
      <c r="H63" s="14"/>
      <c r="I63" s="14">
        <v>12</v>
      </c>
      <c r="J63" s="119"/>
      <c r="K63" s="120"/>
      <c r="L63" s="121"/>
      <c r="M63" s="122"/>
      <c r="N63" s="104"/>
      <c r="O63" s="104"/>
      <c r="P63" s="455"/>
      <c r="Q63" s="455"/>
    </row>
    <row r="64" spans="1:17" ht="18.75" customHeight="1">
      <c r="A64" s="14"/>
      <c r="B64" s="14"/>
      <c r="C64" s="14"/>
      <c r="D64" s="14"/>
      <c r="E64" s="14"/>
      <c r="F64" s="14"/>
      <c r="G64" s="14"/>
      <c r="H64" s="14"/>
      <c r="I64" s="14">
        <v>13</v>
      </c>
      <c r="J64" s="247"/>
      <c r="K64" s="233"/>
      <c r="L64" s="234"/>
      <c r="M64" s="233"/>
      <c r="N64" s="455"/>
      <c r="O64" s="455"/>
      <c r="P64" s="455"/>
      <c r="Q64" s="455"/>
    </row>
    <row r="65" spans="1:17" ht="18.75" customHeight="1">
      <c r="A65" s="14"/>
      <c r="B65" s="14"/>
      <c r="C65" s="14"/>
      <c r="D65" s="14"/>
      <c r="E65" s="14"/>
      <c r="F65" s="14"/>
      <c r="G65" s="14"/>
      <c r="H65" s="14"/>
      <c r="I65" s="14">
        <v>14</v>
      </c>
      <c r="J65" s="444"/>
      <c r="K65" s="120"/>
      <c r="L65" s="121"/>
      <c r="M65" s="122"/>
      <c r="N65" s="455"/>
      <c r="O65" s="455"/>
      <c r="P65" s="455"/>
      <c r="Q65" s="455"/>
    </row>
    <row r="66" spans="1:17" ht="18.75" customHeight="1">
      <c r="A66" s="14"/>
      <c r="B66" s="14"/>
      <c r="C66" s="14"/>
      <c r="D66" s="14"/>
      <c r="E66" s="14"/>
      <c r="F66" s="14"/>
      <c r="G66" s="14"/>
      <c r="H66" s="14"/>
      <c r="I66" s="14">
        <v>15</v>
      </c>
      <c r="J66" s="323"/>
      <c r="K66" s="288"/>
      <c r="L66" s="234"/>
      <c r="M66" s="233"/>
      <c r="N66" s="455"/>
      <c r="O66" s="455"/>
      <c r="P66" s="455"/>
      <c r="Q66" s="455"/>
    </row>
    <row r="67" spans="1:17" ht="18.75" customHeight="1">
      <c r="A67" s="247"/>
      <c r="B67" s="233"/>
      <c r="C67" s="234"/>
      <c r="D67" s="233"/>
      <c r="E67" s="14"/>
      <c r="F67" s="14"/>
      <c r="G67" s="14"/>
      <c r="H67" s="14"/>
      <c r="I67" s="14">
        <v>16</v>
      </c>
      <c r="J67" s="443"/>
      <c r="K67" s="420"/>
      <c r="L67" s="388"/>
      <c r="M67" s="389"/>
      <c r="N67" s="455"/>
      <c r="O67" s="455"/>
      <c r="P67" s="455"/>
      <c r="Q67" s="455"/>
    </row>
    <row r="68" spans="1:17" ht="18.75" customHeight="1">
      <c r="A68" s="247"/>
      <c r="B68" s="233"/>
      <c r="C68" s="234"/>
      <c r="D68" s="233"/>
      <c r="E68" s="14"/>
      <c r="F68" s="14"/>
      <c r="G68" s="14"/>
      <c r="H68" s="14"/>
      <c r="I68" s="14">
        <v>17</v>
      </c>
      <c r="J68" s="361" t="s">
        <v>435</v>
      </c>
      <c r="K68" s="362" t="s">
        <v>492</v>
      </c>
      <c r="L68" s="363" t="s">
        <v>296</v>
      </c>
      <c r="M68" s="362" t="s">
        <v>36</v>
      </c>
      <c r="N68" s="455"/>
      <c r="O68" s="455"/>
      <c r="P68" s="455">
        <v>1</v>
      </c>
      <c r="Q68" s="455"/>
    </row>
    <row r="69" spans="1:17" ht="18.75" customHeight="1">
      <c r="A69" s="247"/>
      <c r="B69" s="233"/>
      <c r="C69" s="234"/>
      <c r="D69" s="233"/>
      <c r="E69" s="319"/>
      <c r="F69" s="319"/>
      <c r="G69" s="319"/>
      <c r="H69" s="319"/>
      <c r="I69" s="319">
        <v>18</v>
      </c>
      <c r="J69" s="406" t="s">
        <v>426</v>
      </c>
      <c r="K69" s="403" t="s">
        <v>427</v>
      </c>
      <c r="L69" s="385" t="str">
        <f>'[1]1er crit.10m'!$K$4</f>
        <v>287</v>
      </c>
      <c r="M69" s="386" t="s">
        <v>39</v>
      </c>
      <c r="N69" s="455"/>
      <c r="O69" s="455"/>
      <c r="P69" s="455">
        <v>1</v>
      </c>
      <c r="Q69" s="455"/>
    </row>
    <row r="70" spans="1:17" ht="18.75" customHeight="1">
      <c r="A70" s="247"/>
      <c r="B70" s="233"/>
      <c r="C70" s="234"/>
      <c r="D70" s="233"/>
      <c r="E70" s="319"/>
      <c r="F70" s="319"/>
      <c r="G70" s="319"/>
      <c r="H70" s="319"/>
      <c r="I70" s="319">
        <v>19</v>
      </c>
      <c r="J70" s="381" t="s">
        <v>120</v>
      </c>
      <c r="K70" s="382" t="s">
        <v>332</v>
      </c>
      <c r="L70" s="383" t="s">
        <v>233</v>
      </c>
      <c r="M70" s="384" t="s">
        <v>38</v>
      </c>
      <c r="N70" s="455"/>
      <c r="O70" s="455"/>
      <c r="P70" s="455"/>
      <c r="Q70" s="455">
        <v>1</v>
      </c>
    </row>
    <row r="71" spans="1:17" ht="18.75" customHeight="1">
      <c r="A71" s="524"/>
      <c r="B71" s="524"/>
      <c r="C71" s="525"/>
      <c r="D71" s="526"/>
      <c r="E71" s="505"/>
      <c r="F71" s="505"/>
      <c r="G71" s="505"/>
      <c r="H71" s="505"/>
      <c r="I71" s="505">
        <v>20</v>
      </c>
      <c r="J71" s="381" t="s">
        <v>350</v>
      </c>
      <c r="K71" s="382" t="s">
        <v>357</v>
      </c>
      <c r="L71" s="383" t="s">
        <v>233</v>
      </c>
      <c r="M71" s="384" t="s">
        <v>38</v>
      </c>
      <c r="N71" s="505"/>
      <c r="O71" s="505"/>
      <c r="P71" s="505"/>
      <c r="Q71" s="505">
        <v>1</v>
      </c>
    </row>
    <row r="72" spans="1:17" ht="30" customHeight="1">
      <c r="A72" s="588" t="s">
        <v>138</v>
      </c>
      <c r="B72" s="589"/>
      <c r="C72" s="597"/>
      <c r="D72" s="56">
        <f>SUM(E72:H72)</f>
        <v>0</v>
      </c>
      <c r="E72" s="56">
        <f>SUM(E52:E71)</f>
        <v>0</v>
      </c>
      <c r="F72" s="56">
        <f>SUM(F52:F71)</f>
        <v>0</v>
      </c>
      <c r="G72" s="56">
        <f>SUM(G52:G71)</f>
        <v>0</v>
      </c>
      <c r="H72" s="213">
        <f>SUM(H52:H71)</f>
        <v>0</v>
      </c>
      <c r="I72" s="215"/>
      <c r="J72" s="588" t="s">
        <v>138</v>
      </c>
      <c r="K72" s="589"/>
      <c r="L72" s="589"/>
      <c r="M72" s="56">
        <f>SUM(N72:Q72)</f>
        <v>12</v>
      </c>
      <c r="N72" s="56">
        <f>SUM(N52:N71)</f>
        <v>7</v>
      </c>
      <c r="O72" s="56">
        <f>SUM(O52:O71)</f>
        <v>1</v>
      </c>
      <c r="P72" s="56">
        <f>SUM(P52:P71)</f>
        <v>2</v>
      </c>
      <c r="Q72" s="56">
        <f>SUM(Q52:Q71)</f>
        <v>2</v>
      </c>
    </row>
    <row r="73" spans="1:17" ht="33.75" customHeight="1">
      <c r="A73" s="601" t="s">
        <v>138</v>
      </c>
      <c r="B73" s="601"/>
      <c r="C73" s="601"/>
      <c r="D73" s="611">
        <f>SUM(D24+M24+D48+M48+D72+M72)</f>
        <v>64</v>
      </c>
      <c r="E73" s="107" t="s">
        <v>4</v>
      </c>
      <c r="F73" s="107" t="s">
        <v>8</v>
      </c>
      <c r="G73" s="107" t="s">
        <v>5</v>
      </c>
      <c r="H73" s="214" t="s">
        <v>6</v>
      </c>
      <c r="I73" s="216"/>
      <c r="J73" s="105"/>
      <c r="K73" s="105"/>
      <c r="L73" s="105"/>
      <c r="M73" s="106"/>
      <c r="N73" s="106"/>
      <c r="O73" s="106"/>
      <c r="P73" s="106"/>
      <c r="Q73" s="106"/>
    </row>
    <row r="74" spans="1:9" ht="33.75" customHeight="1">
      <c r="A74" s="601"/>
      <c r="B74" s="601"/>
      <c r="C74" s="601"/>
      <c r="D74" s="612"/>
      <c r="E74" s="107">
        <f>SUM(E24+N24+E48+N48+E72+N72)</f>
        <v>34</v>
      </c>
      <c r="F74" s="107">
        <f>SUM(F24+O24+F48+O48+F72+O72)</f>
        <v>17</v>
      </c>
      <c r="G74" s="107">
        <f>SUM(G24+P24+G48+P48+G72+P72)</f>
        <v>9</v>
      </c>
      <c r="H74" s="214">
        <f>SUM(H24+Q24+H48+Q48+H72+Q72)</f>
        <v>4</v>
      </c>
      <c r="I74" s="216"/>
    </row>
    <row r="75" spans="1:10" ht="30" customHeight="1">
      <c r="A75" s="602" t="s">
        <v>295</v>
      </c>
      <c r="B75" s="603"/>
      <c r="C75" s="603"/>
      <c r="D75" s="604"/>
      <c r="E75" s="107">
        <v>32</v>
      </c>
      <c r="F75" s="107">
        <v>42</v>
      </c>
      <c r="G75" s="107">
        <v>32</v>
      </c>
      <c r="H75" s="214">
        <v>42</v>
      </c>
      <c r="I75" s="216"/>
      <c r="J75" s="332"/>
    </row>
    <row r="76" spans="1:10" ht="37.5" customHeight="1">
      <c r="A76" s="605"/>
      <c r="B76" s="606"/>
      <c r="C76" s="606"/>
      <c r="D76" s="607"/>
      <c r="E76" s="107">
        <f>PRODUCT(E74*E75)</f>
        <v>1088</v>
      </c>
      <c r="F76" s="107">
        <f>PRODUCT(F74*F75)</f>
        <v>714</v>
      </c>
      <c r="G76" s="107">
        <f>PRODUCT(G74*G75)</f>
        <v>288</v>
      </c>
      <c r="H76" s="214">
        <f>PRODUCT(H74*H75)</f>
        <v>168</v>
      </c>
      <c r="I76" s="216"/>
      <c r="J76" s="332"/>
    </row>
    <row r="77" spans="1:10" ht="37.5" customHeight="1">
      <c r="A77" s="608"/>
      <c r="B77" s="609"/>
      <c r="C77" s="609"/>
      <c r="D77" s="610"/>
      <c r="E77" s="601">
        <f>SUM(E76:F76)</f>
        <v>1802</v>
      </c>
      <c r="F77" s="601"/>
      <c r="G77" s="593">
        <f>SUM(G76:H76)</f>
        <v>456</v>
      </c>
      <c r="H77" s="594"/>
      <c r="I77" s="216"/>
      <c r="J77" s="332"/>
    </row>
    <row r="79" spans="1:12" ht="22.5" customHeight="1">
      <c r="A79" s="331"/>
      <c r="B79" s="331" t="s">
        <v>4</v>
      </c>
      <c r="C79" s="598" t="s">
        <v>8</v>
      </c>
      <c r="D79" s="598"/>
      <c r="E79" s="598" t="s">
        <v>5</v>
      </c>
      <c r="F79" s="598"/>
      <c r="G79" s="598"/>
      <c r="H79" s="598"/>
      <c r="I79" s="598"/>
      <c r="J79" s="331" t="s">
        <v>6</v>
      </c>
      <c r="K79" s="331" t="s">
        <v>137</v>
      </c>
      <c r="L79" s="440"/>
    </row>
    <row r="80" spans="1:12" ht="22.5" customHeight="1">
      <c r="A80" s="621" t="s">
        <v>509</v>
      </c>
      <c r="B80" s="331">
        <v>33</v>
      </c>
      <c r="C80" s="598">
        <v>10</v>
      </c>
      <c r="D80" s="598"/>
      <c r="E80" s="598">
        <v>9</v>
      </c>
      <c r="F80" s="598"/>
      <c r="G80" s="598"/>
      <c r="H80" s="598"/>
      <c r="I80" s="598"/>
      <c r="J80" s="331">
        <v>4</v>
      </c>
      <c r="K80" s="618">
        <f>SUM(B80:J80)</f>
        <v>56</v>
      </c>
      <c r="L80" s="440" t="s">
        <v>463</v>
      </c>
    </row>
    <row r="81" spans="1:17" ht="22.5" customHeight="1">
      <c r="A81" s="622"/>
      <c r="B81" s="439">
        <f>PRODUCT(B80*32)</f>
        <v>1056</v>
      </c>
      <c r="C81" s="599">
        <f>PRODUCT(C80*42)</f>
        <v>420</v>
      </c>
      <c r="D81" s="600"/>
      <c r="E81" s="599">
        <f>PRODUCT(E80*32)</f>
        <v>288</v>
      </c>
      <c r="F81" s="617"/>
      <c r="G81" s="617"/>
      <c r="H81" s="617"/>
      <c r="I81" s="600"/>
      <c r="J81" s="439">
        <f>PRODUCT(J80*42)</f>
        <v>168</v>
      </c>
      <c r="K81" s="620"/>
      <c r="L81" s="440" t="s">
        <v>464</v>
      </c>
      <c r="M81" s="438"/>
      <c r="N81" s="438"/>
      <c r="O81" s="438"/>
      <c r="P81" s="438"/>
      <c r="Q81" s="438"/>
    </row>
    <row r="82" spans="1:12" ht="22.5" customHeight="1">
      <c r="A82" s="621" t="s">
        <v>510</v>
      </c>
      <c r="B82" s="331">
        <v>34</v>
      </c>
      <c r="C82" s="598">
        <v>12</v>
      </c>
      <c r="D82" s="598"/>
      <c r="E82" s="598">
        <v>9</v>
      </c>
      <c r="F82" s="598"/>
      <c r="G82" s="598"/>
      <c r="H82" s="598"/>
      <c r="I82" s="598"/>
      <c r="J82" s="331">
        <v>4</v>
      </c>
      <c r="K82" s="618">
        <f aca="true" t="shared" si="0" ref="K82:K90">SUM(B82:J82)</f>
        <v>59</v>
      </c>
      <c r="L82" s="440" t="s">
        <v>463</v>
      </c>
    </row>
    <row r="83" spans="1:17" ht="22.5" customHeight="1">
      <c r="A83" s="622"/>
      <c r="B83" s="439">
        <v>1088</v>
      </c>
      <c r="C83" s="599">
        <v>504</v>
      </c>
      <c r="D83" s="600"/>
      <c r="E83" s="599">
        <v>288</v>
      </c>
      <c r="F83" s="617"/>
      <c r="G83" s="617"/>
      <c r="H83" s="617"/>
      <c r="I83" s="600"/>
      <c r="J83" s="439">
        <v>168</v>
      </c>
      <c r="K83" s="620"/>
      <c r="L83" s="440" t="s">
        <v>464</v>
      </c>
      <c r="M83" s="438"/>
      <c r="N83" s="438"/>
      <c r="O83" s="438"/>
      <c r="P83" s="438"/>
      <c r="Q83" s="438"/>
    </row>
    <row r="84" spans="1:12" ht="22.5" customHeight="1">
      <c r="A84" s="621" t="s">
        <v>511</v>
      </c>
      <c r="B84" s="331">
        <v>36</v>
      </c>
      <c r="C84" s="598">
        <v>18</v>
      </c>
      <c r="D84" s="598"/>
      <c r="E84" s="598">
        <v>5</v>
      </c>
      <c r="F84" s="598"/>
      <c r="G84" s="598"/>
      <c r="H84" s="598"/>
      <c r="I84" s="598"/>
      <c r="J84" s="331">
        <v>5</v>
      </c>
      <c r="K84" s="618">
        <f t="shared" si="0"/>
        <v>64</v>
      </c>
      <c r="L84" s="440" t="s">
        <v>463</v>
      </c>
    </row>
    <row r="85" spans="1:17" ht="22.5" customHeight="1">
      <c r="A85" s="622"/>
      <c r="B85" s="439">
        <v>1152</v>
      </c>
      <c r="C85" s="599">
        <v>756</v>
      </c>
      <c r="D85" s="600"/>
      <c r="E85" s="599">
        <v>160</v>
      </c>
      <c r="F85" s="617"/>
      <c r="G85" s="617"/>
      <c r="H85" s="617"/>
      <c r="I85" s="600"/>
      <c r="J85" s="439">
        <v>210</v>
      </c>
      <c r="K85" s="620"/>
      <c r="L85" s="440" t="s">
        <v>464</v>
      </c>
      <c r="M85" s="438"/>
      <c r="N85" s="438"/>
      <c r="O85" s="438"/>
      <c r="P85" s="438"/>
      <c r="Q85" s="438"/>
    </row>
    <row r="86" spans="1:12" ht="22.5" customHeight="1">
      <c r="A86" s="621" t="s">
        <v>512</v>
      </c>
      <c r="B86" s="331">
        <v>34</v>
      </c>
      <c r="C86" s="598">
        <v>17</v>
      </c>
      <c r="D86" s="598"/>
      <c r="E86" s="598">
        <v>9</v>
      </c>
      <c r="F86" s="598"/>
      <c r="G86" s="598"/>
      <c r="H86" s="598"/>
      <c r="I86" s="598"/>
      <c r="J86" s="331">
        <v>4</v>
      </c>
      <c r="K86" s="618">
        <f t="shared" si="0"/>
        <v>64</v>
      </c>
      <c r="L86" s="440" t="s">
        <v>463</v>
      </c>
    </row>
    <row r="87" spans="1:17" ht="22.5" customHeight="1">
      <c r="A87" s="622"/>
      <c r="B87" s="439">
        <v>1088</v>
      </c>
      <c r="C87" s="599">
        <v>714</v>
      </c>
      <c r="D87" s="600"/>
      <c r="E87" s="599">
        <v>288</v>
      </c>
      <c r="F87" s="617"/>
      <c r="G87" s="617"/>
      <c r="H87" s="617"/>
      <c r="I87" s="600"/>
      <c r="J87" s="439">
        <v>168</v>
      </c>
      <c r="K87" s="620"/>
      <c r="L87" s="440" t="s">
        <v>464</v>
      </c>
      <c r="M87" s="438"/>
      <c r="N87" s="438"/>
      <c r="O87" s="438"/>
      <c r="P87" s="438"/>
      <c r="Q87" s="438"/>
    </row>
    <row r="88" spans="1:12" ht="22.5" customHeight="1">
      <c r="A88" s="621" t="s">
        <v>513</v>
      </c>
      <c r="B88" s="331"/>
      <c r="C88" s="598"/>
      <c r="D88" s="598"/>
      <c r="E88" s="598"/>
      <c r="F88" s="598"/>
      <c r="G88" s="598"/>
      <c r="H88" s="598"/>
      <c r="I88" s="598"/>
      <c r="J88" s="331"/>
      <c r="K88" s="618">
        <f t="shared" si="0"/>
        <v>0</v>
      </c>
      <c r="L88" s="440" t="s">
        <v>463</v>
      </c>
    </row>
    <row r="89" spans="1:17" ht="22.5" customHeight="1">
      <c r="A89" s="622"/>
      <c r="B89" s="439"/>
      <c r="C89" s="598"/>
      <c r="D89" s="598"/>
      <c r="E89" s="598"/>
      <c r="F89" s="598"/>
      <c r="G89" s="598"/>
      <c r="H89" s="598"/>
      <c r="I89" s="598"/>
      <c r="J89" s="439"/>
      <c r="K89" s="620"/>
      <c r="L89" s="440" t="s">
        <v>464</v>
      </c>
      <c r="M89" s="438"/>
      <c r="N89" s="438"/>
      <c r="O89" s="438"/>
      <c r="P89" s="438"/>
      <c r="Q89" s="438"/>
    </row>
    <row r="90" spans="1:12" ht="22.5" customHeight="1">
      <c r="A90" s="618" t="s">
        <v>137</v>
      </c>
      <c r="B90" s="331">
        <f>SUM(B80+B82+B84+B86+B88)</f>
        <v>137</v>
      </c>
      <c r="C90" s="598">
        <f>SUM(C80+C82+C84+C86+C88)</f>
        <v>57</v>
      </c>
      <c r="D90" s="598"/>
      <c r="E90" s="598">
        <f>SUM(E80+E82+E84+E86+E88)</f>
        <v>32</v>
      </c>
      <c r="F90" s="598"/>
      <c r="G90" s="598"/>
      <c r="H90" s="598"/>
      <c r="I90" s="598"/>
      <c r="J90" s="331">
        <f>SUM(J80+J82+J84+J86+J88)</f>
        <v>17</v>
      </c>
      <c r="K90" s="618">
        <f t="shared" si="0"/>
        <v>243</v>
      </c>
      <c r="L90" s="440" t="s">
        <v>463</v>
      </c>
    </row>
    <row r="91" spans="1:12" ht="22.5" customHeight="1">
      <c r="A91" s="619"/>
      <c r="B91" s="331">
        <f>SUM(B81+B83+B85+B87+B89)</f>
        <v>4384</v>
      </c>
      <c r="C91" s="598">
        <f>SUM(C81+C83+C85+C87+C89)</f>
        <v>2394</v>
      </c>
      <c r="D91" s="598"/>
      <c r="E91" s="598">
        <f>SUM(E81+E83+E85+E87+E89)</f>
        <v>1024</v>
      </c>
      <c r="F91" s="598"/>
      <c r="G91" s="598"/>
      <c r="H91" s="598"/>
      <c r="I91" s="598"/>
      <c r="J91" s="439">
        <f>SUM(J81+J83+J85+J87+J89)</f>
        <v>714</v>
      </c>
      <c r="K91" s="620"/>
      <c r="L91" s="440" t="s">
        <v>464</v>
      </c>
    </row>
    <row r="92" spans="1:12" ht="22.5" customHeight="1">
      <c r="A92" s="620"/>
      <c r="B92" s="599">
        <f>SUM(B91:E91)</f>
        <v>7802</v>
      </c>
      <c r="C92" s="617"/>
      <c r="D92" s="617"/>
      <c r="E92" s="617">
        <f>SUM(E91:J91)</f>
        <v>1738</v>
      </c>
      <c r="F92" s="617"/>
      <c r="G92" s="617"/>
      <c r="H92" s="617"/>
      <c r="I92" s="617"/>
      <c r="J92" s="600"/>
      <c r="K92" s="331"/>
      <c r="L92" s="440"/>
    </row>
    <row r="93" spans="3:9" ht="15">
      <c r="C93" s="616"/>
      <c r="D93" s="616"/>
      <c r="E93" s="616"/>
      <c r="F93" s="616"/>
      <c r="G93" s="616"/>
      <c r="H93" s="616"/>
      <c r="I93" s="616"/>
    </row>
  </sheetData>
  <sheetProtection/>
  <mergeCells count="68">
    <mergeCell ref="K90:K91"/>
    <mergeCell ref="A80:A81"/>
    <mergeCell ref="A82:A83"/>
    <mergeCell ref="A84:A85"/>
    <mergeCell ref="A86:A87"/>
    <mergeCell ref="A88:A89"/>
    <mergeCell ref="K80:K81"/>
    <mergeCell ref="K82:K83"/>
    <mergeCell ref="K84:K85"/>
    <mergeCell ref="K86:K87"/>
    <mergeCell ref="K88:K89"/>
    <mergeCell ref="C83:D83"/>
    <mergeCell ref="C85:D85"/>
    <mergeCell ref="C87:D87"/>
    <mergeCell ref="E81:I81"/>
    <mergeCell ref="E83:I83"/>
    <mergeCell ref="E89:I89"/>
    <mergeCell ref="A90:A92"/>
    <mergeCell ref="E85:I85"/>
    <mergeCell ref="E87:I87"/>
    <mergeCell ref="E88:I88"/>
    <mergeCell ref="E90:I90"/>
    <mergeCell ref="E91:I91"/>
    <mergeCell ref="F93:I93"/>
    <mergeCell ref="C93:E93"/>
    <mergeCell ref="C90:D90"/>
    <mergeCell ref="C91:D91"/>
    <mergeCell ref="C80:D80"/>
    <mergeCell ref="C82:D82"/>
    <mergeCell ref="C84:D84"/>
    <mergeCell ref="C86:D86"/>
    <mergeCell ref="C88:D88"/>
    <mergeCell ref="E80:I80"/>
    <mergeCell ref="E82:I82"/>
    <mergeCell ref="E84:I84"/>
    <mergeCell ref="E86:I86"/>
    <mergeCell ref="B92:D92"/>
    <mergeCell ref="E92:J92"/>
    <mergeCell ref="C89:D89"/>
    <mergeCell ref="P25:Q25"/>
    <mergeCell ref="C79:D79"/>
    <mergeCell ref="E79:I79"/>
    <mergeCell ref="C81:D81"/>
    <mergeCell ref="E26:H26"/>
    <mergeCell ref="N26:Q26"/>
    <mergeCell ref="J48:L48"/>
    <mergeCell ref="C49:H49"/>
    <mergeCell ref="L49:O49"/>
    <mergeCell ref="A48:C48"/>
    <mergeCell ref="P49:Q49"/>
    <mergeCell ref="E77:F77"/>
    <mergeCell ref="A75:D77"/>
    <mergeCell ref="D73:D74"/>
    <mergeCell ref="N50:Q50"/>
    <mergeCell ref="A73:C74"/>
    <mergeCell ref="P1:Q1"/>
    <mergeCell ref="E2:H2"/>
    <mergeCell ref="N2:Q2"/>
    <mergeCell ref="A24:C24"/>
    <mergeCell ref="J24:L24"/>
    <mergeCell ref="J72:L72"/>
    <mergeCell ref="E50:H50"/>
    <mergeCell ref="G77:H77"/>
    <mergeCell ref="C1:H1"/>
    <mergeCell ref="L1:O1"/>
    <mergeCell ref="C25:H25"/>
    <mergeCell ref="L25:O25"/>
    <mergeCell ref="A72:C72"/>
  </mergeCells>
  <dataValidations count="3">
    <dataValidation type="list" operator="equal" allowBlank="1" sqref="D17:D20 D67:D71 M13 D38">
      <formula1>"CG,Je,Da,Pro,Hon,Exc"</formula1>
    </dataValidation>
    <dataValidation type="list" operator="equal" allowBlank="1" sqref="E6:E7 E44:E47">
      <formula1>"carabine,pistolet,,"</formula1>
    </dataValidation>
    <dataValidation type="list" operator="equal" allowBlank="1" sqref="D16 D52:D61 D21:D23 D4:D13 D39:D47 M14:M23 M52:M71 D28:D37 M4:M12 M28:M47">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F3" sqref="F3:G3"/>
    </sheetView>
  </sheetViews>
  <sheetFormatPr defaultColWidth="11.421875" defaultRowHeight="15"/>
  <cols>
    <col min="1" max="1" width="4.28125" style="12" customWidth="1"/>
    <col min="2" max="3" width="18.57421875" style="1" customWidth="1"/>
    <col min="4" max="5" width="8.28125" style="1" customWidth="1"/>
    <col min="6" max="6" width="8.28125" style="67"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1"/>
      <c r="B1" s="632"/>
      <c r="C1" s="635" t="s">
        <v>14</v>
      </c>
      <c r="D1" s="636"/>
      <c r="E1" s="636"/>
      <c r="F1" s="636"/>
      <c r="G1" s="636"/>
      <c r="H1" s="636"/>
      <c r="I1" s="636"/>
      <c r="J1" s="636"/>
      <c r="K1" s="636"/>
      <c r="L1" s="637"/>
    </row>
    <row r="2" spans="1:12" ht="37.5" customHeight="1">
      <c r="A2" s="633"/>
      <c r="B2" s="634"/>
      <c r="C2" s="638" t="s">
        <v>271</v>
      </c>
      <c r="D2" s="638"/>
      <c r="E2" s="320"/>
      <c r="F2" s="418" t="s">
        <v>465</v>
      </c>
      <c r="G2" s="92" t="s">
        <v>121</v>
      </c>
      <c r="H2" s="92" t="s">
        <v>313</v>
      </c>
      <c r="I2" s="638"/>
      <c r="J2" s="638"/>
      <c r="K2" s="638"/>
      <c r="L2" s="638"/>
    </row>
    <row r="3" spans="1:12" s="11" customFormat="1" ht="18.75">
      <c r="A3" s="630" t="s">
        <v>19</v>
      </c>
      <c r="B3" s="630"/>
      <c r="C3" s="41" t="s">
        <v>20</v>
      </c>
      <c r="D3" s="599" t="s">
        <v>7</v>
      </c>
      <c r="E3" s="600"/>
      <c r="F3" s="68"/>
      <c r="G3" s="41"/>
      <c r="H3" s="41">
        <v>2022</v>
      </c>
      <c r="I3" s="599" t="s">
        <v>269</v>
      </c>
      <c r="J3" s="617"/>
      <c r="K3" s="617"/>
      <c r="L3" s="600"/>
    </row>
    <row r="4" spans="1:12" s="8" customFormat="1" ht="31.5">
      <c r="A4" s="27"/>
      <c r="B4" s="28" t="s">
        <v>0</v>
      </c>
      <c r="C4" s="28" t="s">
        <v>1</v>
      </c>
      <c r="D4" s="28" t="s">
        <v>2</v>
      </c>
      <c r="E4" s="28" t="s">
        <v>3</v>
      </c>
      <c r="F4" s="28" t="s">
        <v>270</v>
      </c>
      <c r="G4" s="28" t="s">
        <v>123</v>
      </c>
      <c r="H4" s="28" t="s">
        <v>122</v>
      </c>
      <c r="I4" s="625" t="s">
        <v>271</v>
      </c>
      <c r="J4" s="626"/>
      <c r="K4" s="627" t="s">
        <v>12</v>
      </c>
      <c r="L4" s="628"/>
    </row>
    <row r="5" spans="1:12" s="8" customFormat="1" ht="21" customHeight="1">
      <c r="A5" s="274">
        <v>1</v>
      </c>
      <c r="B5" s="425"/>
      <c r="C5" s="426"/>
      <c r="D5" s="427"/>
      <c r="E5" s="428"/>
      <c r="F5" s="302"/>
      <c r="G5" s="301"/>
      <c r="H5" s="301"/>
      <c r="I5" s="301"/>
      <c r="J5" s="300"/>
      <c r="K5" s="623"/>
      <c r="L5" s="624"/>
    </row>
    <row r="6" spans="1:12" ht="21" customHeight="1">
      <c r="A6" s="274">
        <v>2</v>
      </c>
      <c r="B6" s="429"/>
      <c r="C6" s="420"/>
      <c r="D6" s="388"/>
      <c r="E6" s="430"/>
      <c r="F6" s="302"/>
      <c r="G6" s="301"/>
      <c r="H6" s="301"/>
      <c r="I6" s="301"/>
      <c r="J6" s="300"/>
      <c r="K6" s="623"/>
      <c r="L6" s="624"/>
    </row>
    <row r="7" spans="1:12" ht="21" customHeight="1">
      <c r="A7" s="274">
        <v>3</v>
      </c>
      <c r="B7" s="429"/>
      <c r="C7" s="420"/>
      <c r="D7" s="388"/>
      <c r="E7" s="430"/>
      <c r="F7" s="302"/>
      <c r="G7" s="301"/>
      <c r="H7" s="301"/>
      <c r="I7" s="301"/>
      <c r="J7" s="300"/>
      <c r="K7" s="623"/>
      <c r="L7" s="624"/>
    </row>
    <row r="8" spans="1:12" ht="21" customHeight="1">
      <c r="A8" s="39">
        <v>4</v>
      </c>
      <c r="B8" s="377"/>
      <c r="C8" s="380"/>
      <c r="D8" s="390"/>
      <c r="E8" s="380"/>
      <c r="F8" s="302"/>
      <c r="G8" s="282"/>
      <c r="H8" s="282"/>
      <c r="I8" s="282"/>
      <c r="J8" s="282"/>
      <c r="K8" s="629"/>
      <c r="L8" s="629"/>
    </row>
    <row r="9" spans="1:12" ht="21" customHeight="1">
      <c r="A9" s="274">
        <v>5</v>
      </c>
      <c r="B9" s="377"/>
      <c r="C9" s="380"/>
      <c r="D9" s="378"/>
      <c r="E9" s="379"/>
      <c r="F9" s="302"/>
      <c r="G9" s="284"/>
      <c r="H9" s="284"/>
      <c r="I9" s="284"/>
      <c r="J9" s="283"/>
      <c r="K9" s="623"/>
      <c r="L9" s="624"/>
    </row>
    <row r="10" spans="1:12" ht="21" customHeight="1">
      <c r="A10" s="274">
        <v>6</v>
      </c>
      <c r="B10" s="431"/>
      <c r="C10" s="420"/>
      <c r="D10" s="388"/>
      <c r="E10" s="430"/>
      <c r="F10" s="302"/>
      <c r="G10" s="284"/>
      <c r="H10" s="284"/>
      <c r="I10" s="284"/>
      <c r="J10" s="283"/>
      <c r="K10" s="623"/>
      <c r="L10" s="624"/>
    </row>
    <row r="11" spans="1:12" ht="21" customHeight="1">
      <c r="A11" s="274">
        <v>7</v>
      </c>
      <c r="B11" s="431"/>
      <c r="C11" s="420"/>
      <c r="D11" s="388"/>
      <c r="E11" s="430"/>
      <c r="F11" s="302"/>
      <c r="G11" s="284"/>
      <c r="H11" s="284"/>
      <c r="I11" s="284"/>
      <c r="J11" s="283"/>
      <c r="K11" s="623"/>
      <c r="L11" s="624"/>
    </row>
    <row r="12" spans="1:12" ht="21" customHeight="1">
      <c r="A12" s="274">
        <v>8</v>
      </c>
      <c r="B12" s="421"/>
      <c r="C12" s="379"/>
      <c r="D12" s="378"/>
      <c r="E12" s="379"/>
      <c r="F12" s="302"/>
      <c r="G12" s="452" t="s">
        <v>128</v>
      </c>
      <c r="H12" s="452" t="s">
        <v>495</v>
      </c>
      <c r="I12" s="284"/>
      <c r="J12" s="283"/>
      <c r="K12" s="623"/>
      <c r="L12" s="624"/>
    </row>
    <row r="13" spans="1:12" ht="21" customHeight="1">
      <c r="A13" s="274">
        <v>9</v>
      </c>
      <c r="B13" s="431"/>
      <c r="C13" s="420"/>
      <c r="D13" s="388"/>
      <c r="E13" s="430"/>
      <c r="F13" s="302"/>
      <c r="G13" s="284"/>
      <c r="H13" s="284"/>
      <c r="I13" s="284"/>
      <c r="J13" s="283"/>
      <c r="K13" s="623"/>
      <c r="L13" s="624"/>
    </row>
    <row r="14" spans="1:12" ht="21" customHeight="1">
      <c r="A14" s="274">
        <v>10</v>
      </c>
      <c r="B14" s="429"/>
      <c r="C14" s="420"/>
      <c r="D14" s="388"/>
      <c r="E14" s="430"/>
      <c r="F14" s="302"/>
      <c r="G14" s="284"/>
      <c r="H14" s="284"/>
      <c r="I14" s="284"/>
      <c r="J14" s="283"/>
      <c r="K14" s="623"/>
      <c r="L14" s="624"/>
    </row>
    <row r="15" spans="1:12" ht="21" customHeight="1">
      <c r="A15" s="274">
        <v>11</v>
      </c>
      <c r="B15" s="431"/>
      <c r="C15" s="420"/>
      <c r="D15" s="388"/>
      <c r="E15" s="430"/>
      <c r="F15" s="302"/>
      <c r="G15" s="284"/>
      <c r="H15" s="284"/>
      <c r="I15" s="284"/>
      <c r="J15" s="283"/>
      <c r="K15" s="623"/>
      <c r="L15" s="624"/>
    </row>
    <row r="16" spans="1:12" ht="21" customHeight="1">
      <c r="A16" s="274">
        <v>12</v>
      </c>
      <c r="B16" s="422"/>
      <c r="C16" s="423"/>
      <c r="D16" s="424"/>
      <c r="E16" s="423"/>
      <c r="F16" s="302"/>
      <c r="G16" s="284"/>
      <c r="H16" s="284"/>
      <c r="I16" s="284"/>
      <c r="J16" s="283"/>
      <c r="K16" s="623"/>
      <c r="L16" s="624"/>
    </row>
    <row r="17" spans="1:12" ht="21" customHeight="1">
      <c r="A17" s="274">
        <v>13</v>
      </c>
      <c r="B17" s="432"/>
      <c r="C17" s="120"/>
      <c r="D17" s="121"/>
      <c r="E17" s="433"/>
      <c r="F17" s="302"/>
      <c r="G17" s="284"/>
      <c r="H17" s="284"/>
      <c r="I17" s="284"/>
      <c r="J17" s="283"/>
      <c r="K17" s="623"/>
      <c r="L17" s="624"/>
    </row>
    <row r="18" spans="1:12" ht="21" customHeight="1">
      <c r="A18" s="274">
        <v>14</v>
      </c>
      <c r="B18" s="422"/>
      <c r="C18" s="423"/>
      <c r="D18" s="424"/>
      <c r="E18" s="423"/>
      <c r="F18" s="302"/>
      <c r="G18" s="284"/>
      <c r="H18" s="284"/>
      <c r="I18" s="284"/>
      <c r="J18" s="283"/>
      <c r="K18" s="623"/>
      <c r="L18" s="624"/>
    </row>
    <row r="19" spans="1:12" ht="21" customHeight="1">
      <c r="A19" s="274">
        <v>15</v>
      </c>
      <c r="B19" s="422"/>
      <c r="C19" s="423"/>
      <c r="D19" s="424"/>
      <c r="E19" s="423"/>
      <c r="F19" s="302"/>
      <c r="G19" s="284"/>
      <c r="H19" s="284"/>
      <c r="I19" s="284"/>
      <c r="J19" s="283"/>
      <c r="K19" s="623"/>
      <c r="L19" s="624"/>
    </row>
    <row r="20" spans="1:12" ht="21" customHeight="1">
      <c r="A20" s="274">
        <v>16</v>
      </c>
      <c r="B20" s="423"/>
      <c r="C20" s="423"/>
      <c r="D20" s="424"/>
      <c r="E20" s="423"/>
      <c r="F20" s="302"/>
      <c r="G20" s="284"/>
      <c r="H20" s="284"/>
      <c r="I20" s="284"/>
      <c r="J20" s="283"/>
      <c r="K20" s="623"/>
      <c r="L20" s="624"/>
    </row>
    <row r="21" spans="1:12" ht="21" customHeight="1">
      <c r="A21" s="274">
        <v>17</v>
      </c>
      <c r="B21" s="422"/>
      <c r="C21" s="423"/>
      <c r="D21" s="424"/>
      <c r="E21" s="423"/>
      <c r="F21" s="302"/>
      <c r="G21" s="284"/>
      <c r="H21" s="284"/>
      <c r="I21" s="284"/>
      <c r="J21" s="283"/>
      <c r="K21" s="623"/>
      <c r="L21" s="624"/>
    </row>
    <row r="22" spans="1:12" ht="21" customHeight="1">
      <c r="A22" s="274">
        <v>18</v>
      </c>
      <c r="B22" s="377"/>
      <c r="C22" s="380"/>
      <c r="D22" s="388"/>
      <c r="E22" s="430"/>
      <c r="F22" s="302"/>
      <c r="G22" s="284"/>
      <c r="H22" s="284"/>
      <c r="I22" s="284"/>
      <c r="J22" s="283"/>
      <c r="K22" s="623"/>
      <c r="L22" s="624"/>
    </row>
    <row r="23" spans="1:12" ht="21" customHeight="1">
      <c r="A23" s="274">
        <v>19</v>
      </c>
      <c r="B23" s="377"/>
      <c r="C23" s="380"/>
      <c r="D23" s="378"/>
      <c r="E23" s="379"/>
      <c r="F23" s="302"/>
      <c r="G23" s="284"/>
      <c r="H23" s="284"/>
      <c r="I23" s="284"/>
      <c r="J23" s="283"/>
      <c r="K23" s="623"/>
      <c r="L23" s="624"/>
    </row>
    <row r="24" spans="1:12" ht="21" customHeight="1">
      <c r="A24" s="274">
        <v>20</v>
      </c>
      <c r="B24" s="434"/>
      <c r="C24" s="435"/>
      <c r="D24" s="436"/>
      <c r="E24" s="437"/>
      <c r="F24" s="302"/>
      <c r="G24" s="284"/>
      <c r="H24" s="284"/>
      <c r="I24" s="284"/>
      <c r="J24" s="284"/>
      <c r="K24" s="639"/>
      <c r="L24" s="639"/>
    </row>
  </sheetData>
  <sheetProtection/>
  <mergeCells count="29">
    <mergeCell ref="K22:L22"/>
    <mergeCell ref="K23:L23"/>
    <mergeCell ref="K24:L24"/>
    <mergeCell ref="K13:L13"/>
    <mergeCell ref="K14:L14"/>
    <mergeCell ref="K15:L15"/>
    <mergeCell ref="K16:L16"/>
    <mergeCell ref="K17:L17"/>
    <mergeCell ref="K18:L18"/>
    <mergeCell ref="K19:L19"/>
    <mergeCell ref="K20:L20"/>
    <mergeCell ref="K21:L21"/>
    <mergeCell ref="A3:B3"/>
    <mergeCell ref="A1:B2"/>
    <mergeCell ref="C1:L1"/>
    <mergeCell ref="I2:L2"/>
    <mergeCell ref="D3:E3"/>
    <mergeCell ref="I3:L3"/>
    <mergeCell ref="C2:D2"/>
    <mergeCell ref="K11:L11"/>
    <mergeCell ref="K12:L12"/>
    <mergeCell ref="I4:J4"/>
    <mergeCell ref="K4:L4"/>
    <mergeCell ref="K5:L5"/>
    <mergeCell ref="K6:L6"/>
    <mergeCell ref="K7:L7"/>
    <mergeCell ref="K8:L8"/>
    <mergeCell ref="K9:L9"/>
    <mergeCell ref="K10:L10"/>
  </mergeCells>
  <dataValidations count="2">
    <dataValidation type="list" operator="equal" allowBlank="1" sqref="E5:E11 E13:E24">
      <formula1>"PF,PG,BF,BG,MF,MG"</formula1>
    </dataValidation>
    <dataValidation type="list" operator="equal" allowBlank="1" sqref="E12">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L24"/>
  <sheetViews>
    <sheetView zoomScalePageLayoutView="0" workbookViewId="0" topLeftCell="A1">
      <selection activeCell="N23" sqref="N23"/>
    </sheetView>
  </sheetViews>
  <sheetFormatPr defaultColWidth="11.421875" defaultRowHeight="15"/>
  <cols>
    <col min="1" max="1" width="4.28125" style="12" customWidth="1"/>
    <col min="2" max="3" width="18.57421875" style="1" customWidth="1"/>
    <col min="4" max="4" width="8.28125" style="65" customWidth="1"/>
    <col min="5" max="5" width="8.28125" style="1" customWidth="1"/>
    <col min="6" max="6" width="8.28125" style="67"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1"/>
      <c r="B1" s="632"/>
      <c r="C1" s="635" t="s">
        <v>14</v>
      </c>
      <c r="D1" s="636"/>
      <c r="E1" s="636"/>
      <c r="F1" s="636"/>
      <c r="G1" s="636"/>
      <c r="H1" s="636"/>
      <c r="I1" s="636"/>
      <c r="J1" s="636"/>
      <c r="K1" s="636"/>
      <c r="L1" s="637"/>
    </row>
    <row r="2" spans="1:12" ht="37.5" customHeight="1">
      <c r="A2" s="633"/>
      <c r="B2" s="634"/>
      <c r="C2" s="638" t="s">
        <v>271</v>
      </c>
      <c r="D2" s="638"/>
      <c r="E2" s="320">
        <v>4</v>
      </c>
      <c r="F2" s="418" t="s">
        <v>465</v>
      </c>
      <c r="G2" s="483" t="s">
        <v>121</v>
      </c>
      <c r="H2" s="483" t="s">
        <v>313</v>
      </c>
      <c r="I2" s="638" t="s">
        <v>518</v>
      </c>
      <c r="J2" s="638"/>
      <c r="K2" s="638"/>
      <c r="L2" s="638"/>
    </row>
    <row r="3" spans="1:12" s="11" customFormat="1" ht="18.75">
      <c r="A3" s="630" t="s">
        <v>318</v>
      </c>
      <c r="B3" s="630"/>
      <c r="C3" s="91" t="s">
        <v>18</v>
      </c>
      <c r="D3" s="599" t="s">
        <v>7</v>
      </c>
      <c r="E3" s="600"/>
      <c r="F3" s="415">
        <v>19</v>
      </c>
      <c r="G3" s="415" t="s">
        <v>124</v>
      </c>
      <c r="H3" s="415">
        <v>2022</v>
      </c>
      <c r="I3" s="599" t="s">
        <v>269</v>
      </c>
      <c r="J3" s="617"/>
      <c r="K3" s="617"/>
      <c r="L3" s="600"/>
    </row>
    <row r="4" spans="1:12" s="11" customFormat="1" ht="31.5">
      <c r="A4" s="27"/>
      <c r="B4" s="28" t="s">
        <v>0</v>
      </c>
      <c r="C4" s="28" t="s">
        <v>1</v>
      </c>
      <c r="D4" s="28" t="s">
        <v>2</v>
      </c>
      <c r="E4" s="28" t="s">
        <v>3</v>
      </c>
      <c r="F4" s="28" t="s">
        <v>270</v>
      </c>
      <c r="G4" s="28" t="s">
        <v>123</v>
      </c>
      <c r="H4" s="28" t="s">
        <v>122</v>
      </c>
      <c r="I4" s="625" t="s">
        <v>271</v>
      </c>
      <c r="J4" s="626"/>
      <c r="K4" s="627" t="s">
        <v>12</v>
      </c>
      <c r="L4" s="628"/>
    </row>
    <row r="5" spans="1:12" s="4" customFormat="1" ht="22.5" customHeight="1">
      <c r="A5" s="39">
        <v>1</v>
      </c>
      <c r="B5" s="393" t="s">
        <v>361</v>
      </c>
      <c r="C5" s="393" t="s">
        <v>362</v>
      </c>
      <c r="D5" s="394" t="s">
        <v>301</v>
      </c>
      <c r="E5" s="395" t="s">
        <v>35</v>
      </c>
      <c r="F5" s="302" t="s">
        <v>308</v>
      </c>
      <c r="G5" s="104"/>
      <c r="H5" s="328"/>
      <c r="I5" s="482"/>
      <c r="J5" s="300"/>
      <c r="K5" s="623"/>
      <c r="L5" s="624"/>
    </row>
    <row r="6" spans="1:12" s="4" customFormat="1" ht="22.5" customHeight="1">
      <c r="A6" s="39">
        <v>2</v>
      </c>
      <c r="B6" s="448" t="s">
        <v>466</v>
      </c>
      <c r="C6" s="449" t="s">
        <v>467</v>
      </c>
      <c r="D6" s="450" t="s">
        <v>301</v>
      </c>
      <c r="E6" s="451" t="s">
        <v>38</v>
      </c>
      <c r="F6" s="302" t="s">
        <v>308</v>
      </c>
      <c r="G6" s="104"/>
      <c r="H6" s="328"/>
      <c r="I6" s="482"/>
      <c r="J6" s="300"/>
      <c r="K6" s="623"/>
      <c r="L6" s="624"/>
    </row>
    <row r="7" spans="1:12" ht="22.5" customHeight="1">
      <c r="A7" s="39">
        <v>3</v>
      </c>
      <c r="B7" s="399" t="s">
        <v>359</v>
      </c>
      <c r="C7" s="400" t="s">
        <v>356</v>
      </c>
      <c r="D7" s="401" t="s">
        <v>301</v>
      </c>
      <c r="E7" s="400" t="s">
        <v>35</v>
      </c>
      <c r="F7" s="302" t="s">
        <v>308</v>
      </c>
      <c r="G7" s="233"/>
      <c r="H7" s="329"/>
      <c r="I7" s="251"/>
      <c r="J7" s="300"/>
      <c r="K7" s="623"/>
      <c r="L7" s="624"/>
    </row>
    <row r="8" spans="1:12" ht="22.5" customHeight="1">
      <c r="A8" s="39">
        <v>4</v>
      </c>
      <c r="B8" s="400" t="s">
        <v>378</v>
      </c>
      <c r="C8" s="400" t="s">
        <v>379</v>
      </c>
      <c r="D8" s="401" t="s">
        <v>301</v>
      </c>
      <c r="E8" s="400" t="s">
        <v>58</v>
      </c>
      <c r="F8" s="302" t="s">
        <v>308</v>
      </c>
      <c r="G8" s="126"/>
      <c r="H8" s="329"/>
      <c r="I8" s="251"/>
      <c r="J8" s="300"/>
      <c r="K8" s="623"/>
      <c r="L8" s="624"/>
    </row>
    <row r="9" spans="1:12" ht="22.5" customHeight="1">
      <c r="A9" s="39">
        <v>5</v>
      </c>
      <c r="B9" s="377" t="s">
        <v>414</v>
      </c>
      <c r="C9" s="380" t="s">
        <v>415</v>
      </c>
      <c r="D9" s="378" t="s">
        <v>233</v>
      </c>
      <c r="E9" s="379" t="s">
        <v>36</v>
      </c>
      <c r="F9" s="302" t="s">
        <v>308</v>
      </c>
      <c r="G9" s="481"/>
      <c r="H9" s="484"/>
      <c r="I9" s="482"/>
      <c r="J9" s="300"/>
      <c r="K9" s="623"/>
      <c r="L9" s="624"/>
    </row>
    <row r="10" spans="1:12" ht="22.5" customHeight="1">
      <c r="A10" s="39">
        <v>6</v>
      </c>
      <c r="B10" s="377" t="s">
        <v>393</v>
      </c>
      <c r="C10" s="380" t="s">
        <v>394</v>
      </c>
      <c r="D10" s="378" t="s">
        <v>233</v>
      </c>
      <c r="E10" s="379" t="s">
        <v>35</v>
      </c>
      <c r="F10" s="302" t="s">
        <v>308</v>
      </c>
      <c r="G10" s="481"/>
      <c r="H10" s="484"/>
      <c r="I10" s="482"/>
      <c r="J10" s="300"/>
      <c r="K10" s="623"/>
      <c r="L10" s="624"/>
    </row>
    <row r="11" spans="1:12" ht="22.5" customHeight="1">
      <c r="A11" s="39">
        <v>7</v>
      </c>
      <c r="B11" s="377" t="s">
        <v>420</v>
      </c>
      <c r="C11" s="380" t="s">
        <v>421</v>
      </c>
      <c r="D11" s="378" t="s">
        <v>233</v>
      </c>
      <c r="E11" s="379" t="s">
        <v>42</v>
      </c>
      <c r="F11" s="302" t="s">
        <v>308</v>
      </c>
      <c r="G11" s="481"/>
      <c r="H11" s="484"/>
      <c r="I11" s="482"/>
      <c r="J11" s="300"/>
      <c r="K11" s="623"/>
      <c r="L11" s="624"/>
    </row>
    <row r="12" spans="1:12" ht="22.5" customHeight="1">
      <c r="A12" s="39">
        <v>8</v>
      </c>
      <c r="B12" s="377" t="s">
        <v>422</v>
      </c>
      <c r="C12" s="380" t="s">
        <v>332</v>
      </c>
      <c r="D12" s="378" t="s">
        <v>233</v>
      </c>
      <c r="E12" s="379" t="s">
        <v>38</v>
      </c>
      <c r="F12" s="302" t="s">
        <v>308</v>
      </c>
      <c r="G12" s="481"/>
      <c r="H12" s="484"/>
      <c r="I12" s="482"/>
      <c r="J12" s="300"/>
      <c r="K12" s="623"/>
      <c r="L12" s="624"/>
    </row>
    <row r="13" spans="1:12" ht="22.5" customHeight="1">
      <c r="A13" s="39">
        <v>9</v>
      </c>
      <c r="B13" s="392" t="s">
        <v>443</v>
      </c>
      <c r="C13" s="393" t="s">
        <v>444</v>
      </c>
      <c r="D13" s="394" t="s">
        <v>336</v>
      </c>
      <c r="E13" s="395" t="s">
        <v>39</v>
      </c>
      <c r="F13" s="302" t="s">
        <v>308</v>
      </c>
      <c r="G13" s="481"/>
      <c r="H13" s="484"/>
      <c r="I13" s="482"/>
      <c r="J13" s="300"/>
      <c r="K13" s="623"/>
      <c r="L13" s="624"/>
    </row>
    <row r="14" spans="1:12" ht="22.5" customHeight="1">
      <c r="A14" s="39">
        <v>10</v>
      </c>
      <c r="B14" s="399" t="s">
        <v>406</v>
      </c>
      <c r="C14" s="400" t="s">
        <v>407</v>
      </c>
      <c r="D14" s="401" t="s">
        <v>343</v>
      </c>
      <c r="E14" s="400" t="s">
        <v>35</v>
      </c>
      <c r="F14" s="302" t="s">
        <v>308</v>
      </c>
      <c r="G14" s="481"/>
      <c r="H14" s="484"/>
      <c r="I14" s="482"/>
      <c r="J14" s="300"/>
      <c r="K14" s="623"/>
      <c r="L14" s="624"/>
    </row>
    <row r="15" spans="1:12" ht="22.5" customHeight="1">
      <c r="A15" s="39">
        <v>11</v>
      </c>
      <c r="B15" s="355" t="s">
        <v>440</v>
      </c>
      <c r="C15" s="355" t="s">
        <v>488</v>
      </c>
      <c r="D15" s="356" t="s">
        <v>296</v>
      </c>
      <c r="E15" s="355" t="s">
        <v>35</v>
      </c>
      <c r="F15" s="302" t="s">
        <v>308</v>
      </c>
      <c r="G15" s="481"/>
      <c r="H15" s="484"/>
      <c r="I15" s="482"/>
      <c r="J15" s="300"/>
      <c r="K15" s="623"/>
      <c r="L15" s="624"/>
    </row>
    <row r="16" spans="1:12" ht="22.5" customHeight="1">
      <c r="A16" s="39">
        <v>12</v>
      </c>
      <c r="B16" s="392" t="s">
        <v>376</v>
      </c>
      <c r="C16" s="393" t="s">
        <v>377</v>
      </c>
      <c r="D16" s="394" t="s">
        <v>348</v>
      </c>
      <c r="E16" s="395" t="s">
        <v>38</v>
      </c>
      <c r="F16" s="302" t="s">
        <v>308</v>
      </c>
      <c r="G16" s="481"/>
      <c r="H16" s="484"/>
      <c r="I16" s="482"/>
      <c r="J16" s="300"/>
      <c r="K16" s="623"/>
      <c r="L16" s="624"/>
    </row>
    <row r="17" spans="1:12" ht="22.5" customHeight="1">
      <c r="A17" s="39">
        <v>13</v>
      </c>
      <c r="B17" s="392" t="s">
        <v>470</v>
      </c>
      <c r="C17" s="393" t="s">
        <v>471</v>
      </c>
      <c r="D17" s="394" t="s">
        <v>348</v>
      </c>
      <c r="E17" s="395" t="s">
        <v>36</v>
      </c>
      <c r="F17" s="302" t="s">
        <v>308</v>
      </c>
      <c r="G17" s="481"/>
      <c r="H17" s="484"/>
      <c r="I17" s="482"/>
      <c r="J17" s="300"/>
      <c r="K17" s="623"/>
      <c r="L17" s="624"/>
    </row>
    <row r="18" spans="1:12" ht="22.5" customHeight="1">
      <c r="A18" s="39">
        <v>14</v>
      </c>
      <c r="B18" s="392" t="s">
        <v>470</v>
      </c>
      <c r="C18" s="393" t="s">
        <v>472</v>
      </c>
      <c r="D18" s="394" t="s">
        <v>348</v>
      </c>
      <c r="E18" s="395" t="s">
        <v>36</v>
      </c>
      <c r="F18" s="302" t="s">
        <v>308</v>
      </c>
      <c r="G18" s="232"/>
      <c r="H18" s="330"/>
      <c r="I18" s="482"/>
      <c r="J18" s="300"/>
      <c r="K18" s="623"/>
      <c r="L18" s="624"/>
    </row>
    <row r="19" spans="1:12" ht="22.5" customHeight="1">
      <c r="A19" s="39">
        <v>15</v>
      </c>
      <c r="B19" s="392" t="s">
        <v>351</v>
      </c>
      <c r="C19" s="393" t="s">
        <v>352</v>
      </c>
      <c r="D19" s="394" t="s">
        <v>355</v>
      </c>
      <c r="E19" s="395" t="s">
        <v>42</v>
      </c>
      <c r="F19" s="302" t="s">
        <v>308</v>
      </c>
      <c r="G19" s="232"/>
      <c r="H19" s="330"/>
      <c r="I19" s="482"/>
      <c r="J19" s="300"/>
      <c r="K19" s="623"/>
      <c r="L19" s="624"/>
    </row>
    <row r="20" spans="1:12" ht="22.5" customHeight="1">
      <c r="A20" s="39">
        <v>16</v>
      </c>
      <c r="B20" s="362" t="s">
        <v>382</v>
      </c>
      <c r="C20" s="362" t="s">
        <v>458</v>
      </c>
      <c r="D20" s="363" t="s">
        <v>296</v>
      </c>
      <c r="E20" s="362" t="s">
        <v>36</v>
      </c>
      <c r="F20" s="302" t="s">
        <v>243</v>
      </c>
      <c r="G20" s="232"/>
      <c r="H20" s="330"/>
      <c r="I20" s="482"/>
      <c r="J20" s="300"/>
      <c r="K20" s="623"/>
      <c r="L20" s="624"/>
    </row>
    <row r="21" spans="1:12" ht="22.5" customHeight="1">
      <c r="A21" s="39">
        <v>17</v>
      </c>
      <c r="B21" s="361" t="s">
        <v>432</v>
      </c>
      <c r="C21" s="362" t="s">
        <v>493</v>
      </c>
      <c r="D21" s="363" t="s">
        <v>296</v>
      </c>
      <c r="E21" s="362" t="s">
        <v>36</v>
      </c>
      <c r="F21" s="302" t="s">
        <v>243</v>
      </c>
      <c r="G21" s="481"/>
      <c r="H21" s="484"/>
      <c r="I21" s="482"/>
      <c r="J21" s="300"/>
      <c r="K21" s="623"/>
      <c r="L21" s="624"/>
    </row>
    <row r="22" spans="1:12" ht="22.5" customHeight="1">
      <c r="A22" s="39">
        <v>18</v>
      </c>
      <c r="B22" s="361" t="s">
        <v>521</v>
      </c>
      <c r="C22" s="362" t="s">
        <v>494</v>
      </c>
      <c r="D22" s="363" t="s">
        <v>296</v>
      </c>
      <c r="E22" s="362" t="s">
        <v>35</v>
      </c>
      <c r="F22" s="302" t="s">
        <v>243</v>
      </c>
      <c r="G22" s="481"/>
      <c r="H22" s="484"/>
      <c r="I22" s="482"/>
      <c r="J22" s="300"/>
      <c r="K22" s="623"/>
      <c r="L22" s="624"/>
    </row>
    <row r="23" spans="1:12" ht="22.5" customHeight="1">
      <c r="A23" s="527">
        <v>19</v>
      </c>
      <c r="B23" s="528" t="s">
        <v>56</v>
      </c>
      <c r="C23" s="529" t="s">
        <v>383</v>
      </c>
      <c r="D23" s="530" t="s">
        <v>233</v>
      </c>
      <c r="E23" s="531" t="s">
        <v>42</v>
      </c>
      <c r="F23" s="303" t="s">
        <v>243</v>
      </c>
      <c r="G23" s="306"/>
      <c r="H23" s="306"/>
      <c r="I23" s="309"/>
      <c r="J23" s="306"/>
      <c r="K23" s="640"/>
      <c r="L23" s="640"/>
    </row>
    <row r="24" spans="1:12" ht="22.5" customHeight="1">
      <c r="A24" s="39">
        <v>20</v>
      </c>
      <c r="B24" s="381" t="s">
        <v>360</v>
      </c>
      <c r="C24" s="384" t="s">
        <v>332</v>
      </c>
      <c r="D24" s="383" t="s">
        <v>301</v>
      </c>
      <c r="E24" s="384" t="s">
        <v>35</v>
      </c>
      <c r="F24" s="303" t="s">
        <v>243</v>
      </c>
      <c r="G24" s="506"/>
      <c r="H24" s="506"/>
      <c r="I24" s="506"/>
      <c r="J24" s="506"/>
      <c r="K24" s="639"/>
      <c r="L24" s="639"/>
    </row>
  </sheetData>
  <sheetProtection/>
  <mergeCells count="29">
    <mergeCell ref="K17:L17"/>
    <mergeCell ref="K18:L18"/>
    <mergeCell ref="K19:L19"/>
    <mergeCell ref="K20:L20"/>
    <mergeCell ref="I4:J4"/>
    <mergeCell ref="A3:B3"/>
    <mergeCell ref="A1:B2"/>
    <mergeCell ref="C1:L1"/>
    <mergeCell ref="I2:L2"/>
    <mergeCell ref="K4:L4"/>
    <mergeCell ref="D3:E3"/>
    <mergeCell ref="I3:L3"/>
    <mergeCell ref="C2:D2"/>
    <mergeCell ref="K24:L24"/>
    <mergeCell ref="K10:L10"/>
    <mergeCell ref="K5:L5"/>
    <mergeCell ref="K6:L6"/>
    <mergeCell ref="K7:L7"/>
    <mergeCell ref="K8:L8"/>
    <mergeCell ref="K9:L9"/>
    <mergeCell ref="K21:L21"/>
    <mergeCell ref="K22:L22"/>
    <mergeCell ref="K23:L23"/>
    <mergeCell ref="K11:L11"/>
    <mergeCell ref="K12:L12"/>
    <mergeCell ref="K13:L13"/>
    <mergeCell ref="K14:L14"/>
    <mergeCell ref="K15:L15"/>
    <mergeCell ref="K16:L16"/>
  </mergeCells>
  <dataValidations count="2">
    <dataValidation type="list" operator="equal" allowBlank="1" sqref="E15:E24 E5:E13">
      <formula1>"PF,PG,BF,BG,MF,MG"</formula1>
    </dataValidation>
    <dataValidation type="list" operator="equal" allowBlank="1" sqref="E14">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4">
      <selection activeCell="O20" sqref="O20"/>
    </sheetView>
  </sheetViews>
  <sheetFormatPr defaultColWidth="11.421875" defaultRowHeight="15"/>
  <cols>
    <col min="1" max="1" width="4.28125" style="12" customWidth="1"/>
    <col min="2" max="2" width="18.57421875" style="1" customWidth="1"/>
    <col min="3" max="3" width="18.57421875" style="74" customWidth="1"/>
    <col min="4" max="6" width="8.28125" style="74" customWidth="1"/>
    <col min="7" max="7" width="18.57421875" style="74" customWidth="1"/>
    <col min="8" max="8" width="15.7109375" style="74" customWidth="1"/>
    <col min="9" max="9" width="9.28125" style="74" customWidth="1"/>
    <col min="10" max="10" width="5.00390625" style="74" customWidth="1"/>
    <col min="11" max="12" width="14.28125" style="74" customWidth="1"/>
  </cols>
  <sheetData>
    <row r="1" spans="1:12" s="11" customFormat="1" ht="37.5" customHeight="1">
      <c r="A1" s="631"/>
      <c r="B1" s="632"/>
      <c r="C1" s="635" t="s">
        <v>14</v>
      </c>
      <c r="D1" s="636"/>
      <c r="E1" s="636"/>
      <c r="F1" s="636"/>
      <c r="G1" s="636"/>
      <c r="H1" s="636"/>
      <c r="I1" s="636"/>
      <c r="J1" s="636"/>
      <c r="K1" s="636"/>
      <c r="L1" s="637"/>
    </row>
    <row r="2" spans="1:12" ht="37.5" customHeight="1">
      <c r="A2" s="633"/>
      <c r="B2" s="634"/>
      <c r="C2" s="638" t="s">
        <v>271</v>
      </c>
      <c r="D2" s="638"/>
      <c r="E2" s="320">
        <v>4</v>
      </c>
      <c r="F2" s="418" t="s">
        <v>465</v>
      </c>
      <c r="G2" s="483" t="s">
        <v>121</v>
      </c>
      <c r="H2" s="483" t="s">
        <v>313</v>
      </c>
      <c r="I2" s="638" t="s">
        <v>518</v>
      </c>
      <c r="J2" s="638"/>
      <c r="K2" s="638"/>
      <c r="L2" s="638"/>
    </row>
    <row r="3" spans="1:12" ht="15.75">
      <c r="A3" s="630" t="s">
        <v>21</v>
      </c>
      <c r="B3" s="630"/>
      <c r="C3" s="76" t="s">
        <v>344</v>
      </c>
      <c r="D3" s="599" t="s">
        <v>7</v>
      </c>
      <c r="E3" s="600"/>
      <c r="F3" s="415">
        <v>19</v>
      </c>
      <c r="G3" s="415" t="s">
        <v>124</v>
      </c>
      <c r="H3" s="415">
        <v>2022</v>
      </c>
      <c r="I3" s="599" t="s">
        <v>269</v>
      </c>
      <c r="J3" s="617"/>
      <c r="K3" s="617"/>
      <c r="L3" s="600"/>
    </row>
    <row r="4" spans="1:12" ht="31.5">
      <c r="A4" s="27"/>
      <c r="B4" s="28" t="s">
        <v>0</v>
      </c>
      <c r="C4" s="28" t="s">
        <v>1</v>
      </c>
      <c r="D4" s="28" t="s">
        <v>2</v>
      </c>
      <c r="E4" s="28" t="s">
        <v>3</v>
      </c>
      <c r="F4" s="28" t="s">
        <v>270</v>
      </c>
      <c r="G4" s="28" t="s">
        <v>123</v>
      </c>
      <c r="H4" s="28" t="s">
        <v>122</v>
      </c>
      <c r="I4" s="625" t="s">
        <v>271</v>
      </c>
      <c r="J4" s="626"/>
      <c r="K4" s="627" t="s">
        <v>12</v>
      </c>
      <c r="L4" s="628"/>
    </row>
    <row r="5" spans="1:12" ht="21" customHeight="1">
      <c r="A5" s="274">
        <v>1</v>
      </c>
      <c r="B5" s="377" t="s">
        <v>410</v>
      </c>
      <c r="C5" s="380" t="s">
        <v>411</v>
      </c>
      <c r="D5" s="378" t="s">
        <v>233</v>
      </c>
      <c r="E5" s="379" t="s">
        <v>36</v>
      </c>
      <c r="F5" s="303" t="s">
        <v>308</v>
      </c>
      <c r="G5" s="481"/>
      <c r="H5" s="481"/>
      <c r="I5" s="482"/>
      <c r="J5" s="300"/>
      <c r="K5" s="623"/>
      <c r="L5" s="624"/>
    </row>
    <row r="6" spans="1:12" ht="21" customHeight="1">
      <c r="A6" s="274">
        <v>2</v>
      </c>
      <c r="B6" s="377" t="s">
        <v>418</v>
      </c>
      <c r="C6" s="380" t="s">
        <v>419</v>
      </c>
      <c r="D6" s="378" t="s">
        <v>233</v>
      </c>
      <c r="E6" s="379" t="s">
        <v>39</v>
      </c>
      <c r="F6" s="303" t="s">
        <v>308</v>
      </c>
      <c r="G6" s="481"/>
      <c r="H6" s="481"/>
      <c r="I6" s="482"/>
      <c r="J6" s="300"/>
      <c r="K6" s="623"/>
      <c r="L6" s="624"/>
    </row>
    <row r="7" spans="1:12" ht="21" customHeight="1">
      <c r="A7" s="274">
        <v>3</v>
      </c>
      <c r="B7" s="377" t="s">
        <v>365</v>
      </c>
      <c r="C7" s="380" t="s">
        <v>366</v>
      </c>
      <c r="D7" s="378" t="s">
        <v>233</v>
      </c>
      <c r="E7" s="379" t="s">
        <v>38</v>
      </c>
      <c r="F7" s="303" t="s">
        <v>308</v>
      </c>
      <c r="G7" s="481"/>
      <c r="H7" s="481"/>
      <c r="I7" s="482"/>
      <c r="J7" s="300"/>
      <c r="K7" s="623"/>
      <c r="L7" s="624"/>
    </row>
    <row r="8" spans="1:12" ht="21" customHeight="1">
      <c r="A8" s="274">
        <v>4</v>
      </c>
      <c r="B8" s="392" t="s">
        <v>384</v>
      </c>
      <c r="C8" s="393" t="s">
        <v>385</v>
      </c>
      <c r="D8" s="394" t="s">
        <v>336</v>
      </c>
      <c r="E8" s="395" t="s">
        <v>39</v>
      </c>
      <c r="F8" s="303" t="s">
        <v>308</v>
      </c>
      <c r="G8" s="481"/>
      <c r="H8" s="481"/>
      <c r="I8" s="482"/>
      <c r="J8" s="300"/>
      <c r="K8" s="623"/>
      <c r="L8" s="624"/>
    </row>
    <row r="9" spans="1:12" ht="21" customHeight="1">
      <c r="A9" s="274">
        <v>5</v>
      </c>
      <c r="B9" s="392" t="s">
        <v>445</v>
      </c>
      <c r="C9" s="393" t="s">
        <v>446</v>
      </c>
      <c r="D9" s="394" t="s">
        <v>336</v>
      </c>
      <c r="E9" s="395" t="s">
        <v>36</v>
      </c>
      <c r="F9" s="303" t="s">
        <v>308</v>
      </c>
      <c r="G9" s="481"/>
      <c r="H9" s="481"/>
      <c r="I9" s="482"/>
      <c r="J9" s="300"/>
      <c r="K9" s="623"/>
      <c r="L9" s="624"/>
    </row>
    <row r="10" spans="1:12" ht="21" customHeight="1">
      <c r="A10" s="274">
        <v>6</v>
      </c>
      <c r="B10" s="392" t="s">
        <v>447</v>
      </c>
      <c r="C10" s="393" t="s">
        <v>448</v>
      </c>
      <c r="D10" s="394" t="s">
        <v>336</v>
      </c>
      <c r="E10" s="395" t="s">
        <v>35</v>
      </c>
      <c r="F10" s="303" t="s">
        <v>308</v>
      </c>
      <c r="G10" s="481"/>
      <c r="H10" s="481"/>
      <c r="I10" s="482"/>
      <c r="J10" s="300"/>
      <c r="K10" s="623"/>
      <c r="L10" s="624"/>
    </row>
    <row r="11" spans="1:12" ht="21" customHeight="1">
      <c r="A11" s="274">
        <v>7</v>
      </c>
      <c r="B11" s="392" t="s">
        <v>449</v>
      </c>
      <c r="C11" s="393" t="s">
        <v>450</v>
      </c>
      <c r="D11" s="394" t="s">
        <v>336</v>
      </c>
      <c r="E11" s="395" t="s">
        <v>38</v>
      </c>
      <c r="F11" s="303" t="s">
        <v>308</v>
      </c>
      <c r="G11" s="481"/>
      <c r="H11" s="481"/>
      <c r="I11" s="482"/>
      <c r="J11" s="300"/>
      <c r="K11" s="623"/>
      <c r="L11" s="624"/>
    </row>
    <row r="12" spans="1:12" ht="21" customHeight="1">
      <c r="A12" s="274">
        <v>8</v>
      </c>
      <c r="B12" s="448" t="s">
        <v>454</v>
      </c>
      <c r="C12" s="449" t="s">
        <v>455</v>
      </c>
      <c r="D12" s="450" t="s">
        <v>456</v>
      </c>
      <c r="E12" s="451" t="s">
        <v>39</v>
      </c>
      <c r="F12" s="303" t="s">
        <v>308</v>
      </c>
      <c r="G12" s="481"/>
      <c r="H12" s="481"/>
      <c r="I12" s="482"/>
      <c r="J12" s="300"/>
      <c r="K12" s="623"/>
      <c r="L12" s="624"/>
    </row>
    <row r="13" spans="1:12" ht="21" customHeight="1">
      <c r="A13" s="274">
        <v>9</v>
      </c>
      <c r="B13" s="507" t="s">
        <v>404</v>
      </c>
      <c r="C13" s="508" t="s">
        <v>405</v>
      </c>
      <c r="D13" s="509" t="s">
        <v>343</v>
      </c>
      <c r="E13" s="510" t="s">
        <v>38</v>
      </c>
      <c r="F13" s="303" t="s">
        <v>308</v>
      </c>
      <c r="G13" s="481"/>
      <c r="H13" s="481"/>
      <c r="I13" s="482"/>
      <c r="J13" s="300"/>
      <c r="K13" s="623"/>
      <c r="L13" s="624"/>
    </row>
    <row r="14" spans="1:12" ht="21" customHeight="1">
      <c r="A14" s="274">
        <v>10</v>
      </c>
      <c r="B14" s="354" t="s">
        <v>525</v>
      </c>
      <c r="C14" s="355" t="s">
        <v>526</v>
      </c>
      <c r="D14" s="356" t="s">
        <v>343</v>
      </c>
      <c r="E14" s="355" t="s">
        <v>38</v>
      </c>
      <c r="F14" s="303" t="s">
        <v>308</v>
      </c>
      <c r="G14" s="481"/>
      <c r="H14" s="481"/>
      <c r="I14" s="482"/>
      <c r="J14" s="300"/>
      <c r="K14" s="623"/>
      <c r="L14" s="624"/>
    </row>
    <row r="15" spans="1:12" ht="21" customHeight="1">
      <c r="A15" s="274">
        <v>11</v>
      </c>
      <c r="B15" s="399" t="s">
        <v>504</v>
      </c>
      <c r="C15" s="400" t="s">
        <v>505</v>
      </c>
      <c r="D15" s="401" t="s">
        <v>343</v>
      </c>
      <c r="E15" s="400" t="s">
        <v>35</v>
      </c>
      <c r="F15" s="303" t="s">
        <v>308</v>
      </c>
      <c r="G15" s="481"/>
      <c r="H15" s="481"/>
      <c r="I15" s="482"/>
      <c r="J15" s="300"/>
      <c r="K15" s="623"/>
      <c r="L15" s="624"/>
    </row>
    <row r="16" spans="1:12" ht="21" customHeight="1">
      <c r="A16" s="274">
        <v>12</v>
      </c>
      <c r="B16" s="392" t="s">
        <v>459</v>
      </c>
      <c r="C16" s="393" t="s">
        <v>460</v>
      </c>
      <c r="D16" s="394" t="s">
        <v>305</v>
      </c>
      <c r="E16" s="395" t="s">
        <v>38</v>
      </c>
      <c r="F16" s="303" t="s">
        <v>308</v>
      </c>
      <c r="G16" s="481"/>
      <c r="H16" s="481"/>
      <c r="I16" s="482"/>
      <c r="J16" s="75"/>
      <c r="K16" s="623"/>
      <c r="L16" s="624"/>
    </row>
    <row r="17" spans="1:12" ht="21" customHeight="1">
      <c r="A17" s="274">
        <v>13</v>
      </c>
      <c r="B17" s="354" t="s">
        <v>381</v>
      </c>
      <c r="C17" s="355" t="s">
        <v>484</v>
      </c>
      <c r="D17" s="356" t="s">
        <v>296</v>
      </c>
      <c r="E17" s="355" t="s">
        <v>36</v>
      </c>
      <c r="F17" s="303" t="s">
        <v>308</v>
      </c>
      <c r="G17" s="481"/>
      <c r="H17" s="481"/>
      <c r="I17" s="482"/>
      <c r="J17" s="281"/>
      <c r="K17" s="623"/>
      <c r="L17" s="624"/>
    </row>
    <row r="18" spans="1:12" ht="21" customHeight="1">
      <c r="A18" s="274">
        <v>14</v>
      </c>
      <c r="B18" s="354" t="s">
        <v>433</v>
      </c>
      <c r="C18" s="355" t="s">
        <v>332</v>
      </c>
      <c r="D18" s="356" t="s">
        <v>296</v>
      </c>
      <c r="E18" s="355" t="s">
        <v>38</v>
      </c>
      <c r="F18" s="303" t="s">
        <v>308</v>
      </c>
      <c r="G18" s="481"/>
      <c r="H18" s="481"/>
      <c r="I18" s="482"/>
      <c r="J18" s="281"/>
      <c r="K18" s="623"/>
      <c r="L18" s="624"/>
    </row>
    <row r="19" spans="1:12" ht="21" customHeight="1">
      <c r="A19" s="274">
        <v>15</v>
      </c>
      <c r="B19" s="354" t="s">
        <v>349</v>
      </c>
      <c r="C19" s="355" t="s">
        <v>491</v>
      </c>
      <c r="D19" s="356" t="s">
        <v>296</v>
      </c>
      <c r="E19" s="355" t="s">
        <v>39</v>
      </c>
      <c r="F19" s="303" t="s">
        <v>308</v>
      </c>
      <c r="G19" s="481"/>
      <c r="H19" s="481"/>
      <c r="I19" s="482"/>
      <c r="J19" s="281"/>
      <c r="K19" s="623"/>
      <c r="L19" s="624"/>
    </row>
    <row r="20" spans="1:12" ht="21" customHeight="1">
      <c r="A20" s="274">
        <v>16</v>
      </c>
      <c r="B20" s="392" t="s">
        <v>424</v>
      </c>
      <c r="C20" s="393" t="s">
        <v>425</v>
      </c>
      <c r="D20" s="394" t="s">
        <v>348</v>
      </c>
      <c r="E20" s="395" t="s">
        <v>39</v>
      </c>
      <c r="F20" s="303" t="s">
        <v>308</v>
      </c>
      <c r="G20" s="481"/>
      <c r="H20" s="481"/>
      <c r="I20" s="482"/>
      <c r="J20" s="281"/>
      <c r="K20" s="623"/>
      <c r="L20" s="624"/>
    </row>
    <row r="21" spans="1:12" ht="21" customHeight="1">
      <c r="A21" s="274">
        <v>17</v>
      </c>
      <c r="B21" s="393" t="s">
        <v>311</v>
      </c>
      <c r="C21" s="393" t="s">
        <v>353</v>
      </c>
      <c r="D21" s="394" t="s">
        <v>386</v>
      </c>
      <c r="E21" s="395" t="s">
        <v>35</v>
      </c>
      <c r="F21" s="303" t="s">
        <v>308</v>
      </c>
      <c r="G21" s="481"/>
      <c r="H21" s="481"/>
      <c r="I21" s="482"/>
      <c r="J21" s="281"/>
      <c r="K21" s="623"/>
      <c r="L21" s="624"/>
    </row>
    <row r="22" spans="1:12" ht="21" customHeight="1">
      <c r="A22" s="274">
        <v>18</v>
      </c>
      <c r="B22" s="392" t="s">
        <v>428</v>
      </c>
      <c r="C22" s="393" t="s">
        <v>429</v>
      </c>
      <c r="D22" s="394" t="s">
        <v>355</v>
      </c>
      <c r="E22" s="395" t="s">
        <v>38</v>
      </c>
      <c r="F22" s="303" t="s">
        <v>308</v>
      </c>
      <c r="G22" s="481"/>
      <c r="H22" s="481"/>
      <c r="I22" s="482"/>
      <c r="J22" s="275"/>
      <c r="K22" s="643"/>
      <c r="L22" s="644"/>
    </row>
    <row r="23" spans="1:12" ht="21" customHeight="1">
      <c r="A23" s="274">
        <v>19</v>
      </c>
      <c r="B23" s="443"/>
      <c r="C23" s="420"/>
      <c r="D23" s="388"/>
      <c r="E23" s="389"/>
      <c r="F23" s="303"/>
      <c r="G23" s="487"/>
      <c r="H23" s="487"/>
      <c r="I23" s="486"/>
      <c r="J23" s="488"/>
      <c r="K23" s="641"/>
      <c r="L23" s="642"/>
    </row>
    <row r="24" spans="1:12" ht="22.5" customHeight="1">
      <c r="A24" s="274">
        <v>20</v>
      </c>
      <c r="B24" s="402" t="s">
        <v>376</v>
      </c>
      <c r="C24" s="403" t="s">
        <v>377</v>
      </c>
      <c r="D24" s="385" t="s">
        <v>348</v>
      </c>
      <c r="E24" s="403" t="s">
        <v>38</v>
      </c>
      <c r="F24" s="302" t="s">
        <v>243</v>
      </c>
      <c r="G24" s="506"/>
      <c r="H24" s="506"/>
      <c r="I24" s="506"/>
      <c r="J24" s="506"/>
      <c r="K24" s="641"/>
      <c r="L24" s="642"/>
    </row>
  </sheetData>
  <sheetProtection/>
  <mergeCells count="29">
    <mergeCell ref="K21:L21"/>
    <mergeCell ref="K22:L22"/>
    <mergeCell ref="K23:L23"/>
    <mergeCell ref="K16:L16"/>
    <mergeCell ref="K17:L17"/>
    <mergeCell ref="K18:L18"/>
    <mergeCell ref="K19:L19"/>
    <mergeCell ref="K20:L20"/>
    <mergeCell ref="K11:L11"/>
    <mergeCell ref="K12:L12"/>
    <mergeCell ref="K13:L13"/>
    <mergeCell ref="K14:L14"/>
    <mergeCell ref="K15:L15"/>
    <mergeCell ref="K24:L24"/>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s>
  <dataValidations count="2">
    <dataValidation type="list" operator="equal" allowBlank="1" sqref="E16:E24 E5:E14">
      <formula1>"PF,PG,BF,BG,MF,MG"</formula1>
    </dataValidation>
    <dataValidation type="list" operator="equal" allowBlank="1" sqref="E15">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L24"/>
  <sheetViews>
    <sheetView zoomScalePageLayoutView="0" workbookViewId="0" topLeftCell="A1">
      <selection activeCell="F23" sqref="F23:F24"/>
    </sheetView>
  </sheetViews>
  <sheetFormatPr defaultColWidth="11.421875" defaultRowHeight="15"/>
  <cols>
    <col min="1" max="1" width="4.28125" style="12" customWidth="1"/>
    <col min="2" max="3" width="18.57421875" style="1" customWidth="1"/>
    <col min="4" max="4" width="8.28125" style="65" customWidth="1"/>
    <col min="5" max="5" width="8.28125" style="67" customWidth="1"/>
    <col min="6"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1"/>
      <c r="B1" s="632"/>
      <c r="C1" s="635" t="s">
        <v>14</v>
      </c>
      <c r="D1" s="636"/>
      <c r="E1" s="636"/>
      <c r="F1" s="636"/>
      <c r="G1" s="636"/>
      <c r="H1" s="636"/>
      <c r="I1" s="636"/>
      <c r="J1" s="636"/>
      <c r="K1" s="636"/>
      <c r="L1" s="637"/>
    </row>
    <row r="2" spans="1:12" ht="37.5" customHeight="1">
      <c r="A2" s="633"/>
      <c r="B2" s="634"/>
      <c r="C2" s="638" t="s">
        <v>271</v>
      </c>
      <c r="D2" s="638"/>
      <c r="E2" s="320">
        <v>4</v>
      </c>
      <c r="F2" s="418" t="s">
        <v>465</v>
      </c>
      <c r="G2" s="483" t="s">
        <v>121</v>
      </c>
      <c r="H2" s="483" t="s">
        <v>313</v>
      </c>
      <c r="I2" s="638" t="s">
        <v>518</v>
      </c>
      <c r="J2" s="638"/>
      <c r="K2" s="638"/>
      <c r="L2" s="638"/>
    </row>
    <row r="3" spans="1:12" ht="15.75">
      <c r="A3" s="630" t="s">
        <v>23</v>
      </c>
      <c r="B3" s="630"/>
      <c r="C3" s="91" t="s">
        <v>345</v>
      </c>
      <c r="D3" s="599" t="s">
        <v>7</v>
      </c>
      <c r="E3" s="600"/>
      <c r="F3" s="415">
        <v>19</v>
      </c>
      <c r="G3" s="415" t="s">
        <v>124</v>
      </c>
      <c r="H3" s="415">
        <v>2022</v>
      </c>
      <c r="I3" s="599" t="s">
        <v>269</v>
      </c>
      <c r="J3" s="617"/>
      <c r="K3" s="617"/>
      <c r="L3" s="600"/>
    </row>
    <row r="4" spans="1:12" ht="31.5">
      <c r="A4" s="27"/>
      <c r="B4" s="28" t="s">
        <v>0</v>
      </c>
      <c r="C4" s="28" t="s">
        <v>1</v>
      </c>
      <c r="D4" s="28" t="s">
        <v>2</v>
      </c>
      <c r="E4" s="28" t="s">
        <v>3</v>
      </c>
      <c r="F4" s="28" t="s">
        <v>270</v>
      </c>
      <c r="G4" s="28" t="s">
        <v>123</v>
      </c>
      <c r="H4" s="28" t="s">
        <v>122</v>
      </c>
      <c r="I4" s="625" t="s">
        <v>271</v>
      </c>
      <c r="J4" s="626"/>
      <c r="K4" s="627" t="s">
        <v>12</v>
      </c>
      <c r="L4" s="628"/>
    </row>
    <row r="5" spans="1:12" ht="22.5" customHeight="1">
      <c r="A5" s="274">
        <v>1</v>
      </c>
      <c r="B5" s="491" t="s">
        <v>416</v>
      </c>
      <c r="C5" s="380" t="s">
        <v>417</v>
      </c>
      <c r="D5" s="378" t="s">
        <v>233</v>
      </c>
      <c r="E5" s="379" t="s">
        <v>36</v>
      </c>
      <c r="F5" s="302" t="s">
        <v>308</v>
      </c>
      <c r="G5" s="305"/>
      <c r="H5" s="301"/>
      <c r="I5" s="453"/>
      <c r="J5" s="300"/>
      <c r="K5" s="623"/>
      <c r="L5" s="624"/>
    </row>
    <row r="6" spans="1:12" ht="22.5" customHeight="1">
      <c r="A6" s="274">
        <v>2</v>
      </c>
      <c r="B6" s="377" t="s">
        <v>364</v>
      </c>
      <c r="C6" s="380" t="s">
        <v>354</v>
      </c>
      <c r="D6" s="378" t="s">
        <v>233</v>
      </c>
      <c r="E6" s="379" t="s">
        <v>42</v>
      </c>
      <c r="F6" s="302" t="s">
        <v>308</v>
      </c>
      <c r="G6" s="285"/>
      <c r="H6" s="301"/>
      <c r="I6" s="453"/>
      <c r="J6" s="300"/>
      <c r="K6" s="623"/>
      <c r="L6" s="624"/>
    </row>
    <row r="7" spans="1:12" ht="22.5" customHeight="1">
      <c r="A7" s="274">
        <v>3</v>
      </c>
      <c r="B7" s="377" t="s">
        <v>502</v>
      </c>
      <c r="C7" s="380" t="s">
        <v>503</v>
      </c>
      <c r="D7" s="378" t="s">
        <v>233</v>
      </c>
      <c r="E7" s="379" t="s">
        <v>42</v>
      </c>
      <c r="F7" s="302" t="s">
        <v>308</v>
      </c>
      <c r="G7" s="305"/>
      <c r="H7" s="301"/>
      <c r="I7" s="453"/>
      <c r="J7" s="300"/>
      <c r="K7" s="623"/>
      <c r="L7" s="624"/>
    </row>
    <row r="8" spans="1:12" ht="22.5" customHeight="1">
      <c r="A8" s="274">
        <v>4</v>
      </c>
      <c r="B8" s="354" t="s">
        <v>380</v>
      </c>
      <c r="C8" s="355" t="s">
        <v>483</v>
      </c>
      <c r="D8" s="356" t="s">
        <v>296</v>
      </c>
      <c r="E8" s="355" t="s">
        <v>39</v>
      </c>
      <c r="F8" s="302" t="s">
        <v>308</v>
      </c>
      <c r="G8" s="66"/>
      <c r="H8" s="301"/>
      <c r="I8" s="453"/>
      <c r="J8" s="300"/>
      <c r="K8" s="623"/>
      <c r="L8" s="624"/>
    </row>
    <row r="9" spans="1:12" ht="22.5" customHeight="1">
      <c r="A9" s="274">
        <v>5</v>
      </c>
      <c r="B9" s="354" t="s">
        <v>436</v>
      </c>
      <c r="C9" s="355" t="s">
        <v>469</v>
      </c>
      <c r="D9" s="356" t="s">
        <v>296</v>
      </c>
      <c r="E9" s="355" t="s">
        <v>36</v>
      </c>
      <c r="F9" s="302" t="s">
        <v>308</v>
      </c>
      <c r="G9" s="66"/>
      <c r="H9" s="301"/>
      <c r="I9" s="453"/>
      <c r="J9" s="300"/>
      <c r="K9" s="623"/>
      <c r="L9" s="624"/>
    </row>
    <row r="10" spans="1:12" ht="22.5" customHeight="1">
      <c r="A10" s="274">
        <v>6</v>
      </c>
      <c r="B10" s="354" t="s">
        <v>434</v>
      </c>
      <c r="C10" s="355" t="s">
        <v>487</v>
      </c>
      <c r="D10" s="356" t="s">
        <v>296</v>
      </c>
      <c r="E10" s="355" t="s">
        <v>35</v>
      </c>
      <c r="F10" s="302" t="s">
        <v>308</v>
      </c>
      <c r="G10" s="66"/>
      <c r="H10" s="301"/>
      <c r="I10" s="453"/>
      <c r="J10" s="300"/>
      <c r="K10" s="623"/>
      <c r="L10" s="624"/>
    </row>
    <row r="11" spans="1:12" ht="22.5" customHeight="1">
      <c r="A11" s="274">
        <v>7</v>
      </c>
      <c r="B11" s="354" t="s">
        <v>431</v>
      </c>
      <c r="C11" s="355" t="s">
        <v>489</v>
      </c>
      <c r="D11" s="356" t="s">
        <v>296</v>
      </c>
      <c r="E11" s="355" t="s">
        <v>38</v>
      </c>
      <c r="F11" s="302" t="s">
        <v>308</v>
      </c>
      <c r="G11" s="66"/>
      <c r="H11" s="301"/>
      <c r="I11" s="453"/>
      <c r="J11" s="300"/>
      <c r="K11" s="623"/>
      <c r="L11" s="624"/>
    </row>
    <row r="12" spans="1:12" ht="22.5" customHeight="1">
      <c r="A12" s="274">
        <v>8</v>
      </c>
      <c r="B12" s="392" t="s">
        <v>522</v>
      </c>
      <c r="C12" s="393" t="s">
        <v>523</v>
      </c>
      <c r="D12" s="394" t="s">
        <v>355</v>
      </c>
      <c r="E12" s="395" t="s">
        <v>35</v>
      </c>
      <c r="F12" s="302" t="s">
        <v>308</v>
      </c>
      <c r="G12" s="66"/>
      <c r="H12" s="301"/>
      <c r="I12" s="453"/>
      <c r="J12" s="300"/>
      <c r="K12" s="623"/>
      <c r="L12" s="624"/>
    </row>
    <row r="13" spans="1:12" ht="22.5" customHeight="1">
      <c r="A13" s="274">
        <v>9</v>
      </c>
      <c r="B13" s="392" t="s">
        <v>225</v>
      </c>
      <c r="C13" s="393" t="s">
        <v>335</v>
      </c>
      <c r="D13" s="394" t="str">
        <f>'[1]1er crit.10m'!$K$4</f>
        <v>287</v>
      </c>
      <c r="E13" s="395" t="s">
        <v>38</v>
      </c>
      <c r="F13" s="302" t="s">
        <v>308</v>
      </c>
      <c r="G13" s="66"/>
      <c r="H13" s="301"/>
      <c r="I13" s="453"/>
      <c r="J13" s="300"/>
      <c r="K13" s="623"/>
      <c r="L13" s="624"/>
    </row>
    <row r="14" spans="1:12" ht="22.5" customHeight="1">
      <c r="A14" s="274">
        <v>10</v>
      </c>
      <c r="B14" s="392" t="s">
        <v>478</v>
      </c>
      <c r="C14" s="393" t="s">
        <v>479</v>
      </c>
      <c r="D14" s="394" t="s">
        <v>475</v>
      </c>
      <c r="E14" s="395" t="s">
        <v>35</v>
      </c>
      <c r="F14" s="302" t="s">
        <v>308</v>
      </c>
      <c r="G14" s="66"/>
      <c r="H14" s="301"/>
      <c r="I14" s="453"/>
      <c r="J14" s="300"/>
      <c r="K14" s="623"/>
      <c r="L14" s="624"/>
    </row>
    <row r="15" spans="1:12" ht="22.5" customHeight="1">
      <c r="A15" s="274">
        <v>11</v>
      </c>
      <c r="B15" s="423"/>
      <c r="C15" s="423"/>
      <c r="D15" s="424"/>
      <c r="E15" s="423"/>
      <c r="F15" s="302"/>
      <c r="G15" s="66"/>
      <c r="H15" s="301"/>
      <c r="I15" s="453"/>
      <c r="J15" s="300"/>
      <c r="K15" s="623"/>
      <c r="L15" s="624"/>
    </row>
    <row r="16" spans="1:12" ht="22.5" customHeight="1">
      <c r="A16" s="274">
        <v>12</v>
      </c>
      <c r="B16" s="422"/>
      <c r="C16" s="423"/>
      <c r="D16" s="424"/>
      <c r="E16" s="423"/>
      <c r="F16" s="302"/>
      <c r="G16" s="66"/>
      <c r="H16" s="301"/>
      <c r="I16" s="453"/>
      <c r="J16" s="300"/>
      <c r="K16" s="623"/>
      <c r="L16" s="624"/>
    </row>
    <row r="17" spans="1:12" ht="22.5" customHeight="1">
      <c r="A17" s="274">
        <v>13</v>
      </c>
      <c r="B17" s="422"/>
      <c r="C17" s="423"/>
      <c r="D17" s="424"/>
      <c r="E17" s="423"/>
      <c r="F17" s="302"/>
      <c r="G17" s="66"/>
      <c r="H17" s="301"/>
      <c r="I17" s="453"/>
      <c r="J17" s="300"/>
      <c r="K17" s="623"/>
      <c r="L17" s="624"/>
    </row>
    <row r="18" spans="1:12" ht="22.5" customHeight="1">
      <c r="A18" s="274">
        <v>14</v>
      </c>
      <c r="B18" s="443"/>
      <c r="C18" s="420"/>
      <c r="D18" s="388"/>
      <c r="E18" s="389"/>
      <c r="F18" s="302"/>
      <c r="G18" s="66"/>
      <c r="H18" s="301"/>
      <c r="I18" s="453"/>
      <c r="J18" s="300"/>
      <c r="K18" s="623"/>
      <c r="L18" s="624"/>
    </row>
    <row r="19" spans="1:12" ht="22.5" customHeight="1">
      <c r="A19" s="274">
        <v>15</v>
      </c>
      <c r="B19" s="443"/>
      <c r="C19" s="420"/>
      <c r="D19" s="388"/>
      <c r="E19" s="389"/>
      <c r="F19" s="302"/>
      <c r="G19" s="66"/>
      <c r="H19" s="301"/>
      <c r="I19" s="453"/>
      <c r="J19" s="300"/>
      <c r="K19" s="623"/>
      <c r="L19" s="624"/>
    </row>
    <row r="20" spans="1:12" ht="22.5" customHeight="1">
      <c r="A20" s="274">
        <v>16</v>
      </c>
      <c r="B20" s="443"/>
      <c r="C20" s="420"/>
      <c r="D20" s="388"/>
      <c r="E20" s="389"/>
      <c r="F20" s="302"/>
      <c r="G20" s="66"/>
      <c r="H20" s="301"/>
      <c r="I20" s="453"/>
      <c r="J20" s="300"/>
      <c r="K20" s="623"/>
      <c r="L20" s="624"/>
    </row>
    <row r="21" spans="1:12" ht="22.5" customHeight="1">
      <c r="A21" s="274">
        <v>17</v>
      </c>
      <c r="B21" s="423"/>
      <c r="C21" s="423"/>
      <c r="D21" s="424"/>
      <c r="E21" s="423"/>
      <c r="F21" s="302"/>
      <c r="G21" s="66"/>
      <c r="H21" s="301"/>
      <c r="I21" s="453"/>
      <c r="J21" s="300"/>
      <c r="K21" s="623"/>
      <c r="L21" s="624"/>
    </row>
    <row r="22" spans="1:12" ht="22.5" customHeight="1">
      <c r="A22" s="39">
        <v>18</v>
      </c>
      <c r="B22" s="402" t="s">
        <v>480</v>
      </c>
      <c r="C22" s="403" t="s">
        <v>481</v>
      </c>
      <c r="D22" s="385" t="s">
        <v>355</v>
      </c>
      <c r="E22" s="386" t="s">
        <v>39</v>
      </c>
      <c r="F22" s="302" t="s">
        <v>243</v>
      </c>
      <c r="G22" s="66"/>
      <c r="H22" s="481"/>
      <c r="I22" s="482"/>
      <c r="J22" s="45"/>
      <c r="K22" s="623"/>
      <c r="L22" s="624"/>
    </row>
    <row r="23" spans="1:12" ht="22.5" customHeight="1">
      <c r="A23" s="274">
        <v>19</v>
      </c>
      <c r="B23" s="402" t="s">
        <v>387</v>
      </c>
      <c r="C23" s="403" t="s">
        <v>388</v>
      </c>
      <c r="D23" s="385" t="s">
        <v>386</v>
      </c>
      <c r="E23" s="386" t="s">
        <v>35</v>
      </c>
      <c r="F23" s="302" t="s">
        <v>243</v>
      </c>
      <c r="G23" s="487"/>
      <c r="H23" s="487"/>
      <c r="I23" s="486"/>
      <c r="J23" s="489"/>
      <c r="K23" s="641"/>
      <c r="L23" s="642"/>
    </row>
    <row r="24" spans="1:12" ht="22.5" customHeight="1">
      <c r="A24" s="274">
        <v>20</v>
      </c>
      <c r="B24" s="361" t="s">
        <v>451</v>
      </c>
      <c r="C24" s="362" t="s">
        <v>452</v>
      </c>
      <c r="D24" s="363" t="s">
        <v>343</v>
      </c>
      <c r="E24" s="362" t="s">
        <v>39</v>
      </c>
      <c r="F24" s="302" t="s">
        <v>243</v>
      </c>
      <c r="G24" s="506"/>
      <c r="H24" s="506"/>
      <c r="I24" s="506"/>
      <c r="J24" s="506"/>
      <c r="K24" s="641"/>
      <c r="L24" s="642"/>
    </row>
  </sheetData>
  <sheetProtection/>
  <mergeCells count="29">
    <mergeCell ref="K21:L21"/>
    <mergeCell ref="K22:L22"/>
    <mergeCell ref="K23:L23"/>
    <mergeCell ref="K16:L16"/>
    <mergeCell ref="K17:L17"/>
    <mergeCell ref="K18:L18"/>
    <mergeCell ref="K19:L19"/>
    <mergeCell ref="K20:L20"/>
    <mergeCell ref="K11:L11"/>
    <mergeCell ref="K12:L12"/>
    <mergeCell ref="K13:L13"/>
    <mergeCell ref="K14:L14"/>
    <mergeCell ref="K15:L15"/>
    <mergeCell ref="K24:L24"/>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L24"/>
  <sheetViews>
    <sheetView zoomScalePageLayoutView="0" workbookViewId="0" topLeftCell="A1">
      <selection activeCell="F3" sqref="F3:H3"/>
    </sheetView>
  </sheetViews>
  <sheetFormatPr defaultColWidth="11.421875" defaultRowHeight="15"/>
  <cols>
    <col min="1" max="1" width="4.28125" style="12" customWidth="1"/>
    <col min="2" max="3" width="18.57421875" style="1" customWidth="1"/>
    <col min="4" max="5" width="8.28125" style="1" customWidth="1"/>
    <col min="6" max="6" width="8.28125" style="67"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1"/>
      <c r="B1" s="632"/>
      <c r="C1" s="635" t="s">
        <v>14</v>
      </c>
      <c r="D1" s="636"/>
      <c r="E1" s="636"/>
      <c r="F1" s="636"/>
      <c r="G1" s="636"/>
      <c r="H1" s="636"/>
      <c r="I1" s="636"/>
      <c r="J1" s="636"/>
      <c r="K1" s="636"/>
      <c r="L1" s="637"/>
    </row>
    <row r="2" spans="1:12" ht="37.5" customHeight="1">
      <c r="A2" s="633"/>
      <c r="B2" s="634"/>
      <c r="C2" s="638" t="s">
        <v>271</v>
      </c>
      <c r="D2" s="638"/>
      <c r="E2" s="320"/>
      <c r="F2" s="418" t="s">
        <v>465</v>
      </c>
      <c r="G2" s="483" t="s">
        <v>121</v>
      </c>
      <c r="H2" s="483" t="s">
        <v>313</v>
      </c>
      <c r="I2" s="638"/>
      <c r="J2" s="638"/>
      <c r="K2" s="638"/>
      <c r="L2" s="638"/>
    </row>
    <row r="3" spans="1:12" ht="15.75">
      <c r="A3" s="630" t="s">
        <v>25</v>
      </c>
      <c r="B3" s="630"/>
      <c r="C3" s="91" t="s">
        <v>346</v>
      </c>
      <c r="D3" s="599" t="s">
        <v>7</v>
      </c>
      <c r="E3" s="600"/>
      <c r="F3" s="415"/>
      <c r="G3" s="415"/>
      <c r="H3" s="415"/>
      <c r="I3" s="599" t="s">
        <v>269</v>
      </c>
      <c r="J3" s="617"/>
      <c r="K3" s="617"/>
      <c r="L3" s="600"/>
    </row>
    <row r="4" spans="1:12" ht="31.5">
      <c r="A4" s="27"/>
      <c r="B4" s="28" t="s">
        <v>0</v>
      </c>
      <c r="C4" s="28" t="s">
        <v>1</v>
      </c>
      <c r="D4" s="28" t="s">
        <v>2</v>
      </c>
      <c r="E4" s="28" t="s">
        <v>3</v>
      </c>
      <c r="F4" s="28" t="s">
        <v>270</v>
      </c>
      <c r="G4" s="28" t="s">
        <v>123</v>
      </c>
      <c r="H4" s="28" t="s">
        <v>122</v>
      </c>
      <c r="I4" s="625" t="s">
        <v>11</v>
      </c>
      <c r="J4" s="626"/>
      <c r="K4" s="627" t="s">
        <v>12</v>
      </c>
      <c r="L4" s="628"/>
    </row>
    <row r="5" spans="1:12" ht="21" customHeight="1">
      <c r="A5" s="39">
        <v>1</v>
      </c>
      <c r="B5" s="180"/>
      <c r="C5" s="288"/>
      <c r="D5" s="89"/>
      <c r="E5" s="80"/>
      <c r="F5" s="303"/>
      <c r="G5" s="306"/>
      <c r="H5" s="306"/>
      <c r="I5" s="301"/>
      <c r="J5" s="300"/>
      <c r="K5" s="623"/>
      <c r="L5" s="624"/>
    </row>
    <row r="6" spans="1:12" ht="21" customHeight="1">
      <c r="A6" s="39">
        <v>2</v>
      </c>
      <c r="B6" s="180"/>
      <c r="C6" s="288"/>
      <c r="D6" s="234"/>
      <c r="E6" s="233"/>
      <c r="F6" s="308"/>
      <c r="G6" s="307"/>
      <c r="H6" s="307"/>
      <c r="I6" s="301"/>
      <c r="J6" s="300"/>
      <c r="K6" s="623"/>
      <c r="L6" s="624"/>
    </row>
    <row r="7" spans="1:12" ht="21" customHeight="1">
      <c r="A7" s="39">
        <v>3</v>
      </c>
      <c r="B7" s="180"/>
      <c r="C7" s="288"/>
      <c r="D7" s="234"/>
      <c r="E7" s="233"/>
      <c r="F7" s="304"/>
      <c r="G7" s="299"/>
      <c r="H7" s="299"/>
      <c r="I7" s="301"/>
      <c r="J7" s="300"/>
      <c r="K7" s="623"/>
      <c r="L7" s="624"/>
    </row>
    <row r="8" spans="1:12" ht="21" customHeight="1">
      <c r="A8" s="39">
        <v>4</v>
      </c>
      <c r="B8" s="180"/>
      <c r="C8" s="288"/>
      <c r="D8" s="234"/>
      <c r="E8" s="233"/>
      <c r="F8" s="302"/>
      <c r="G8" s="301"/>
      <c r="H8" s="301"/>
      <c r="I8" s="301"/>
      <c r="J8" s="300"/>
      <c r="K8" s="623"/>
      <c r="L8" s="624"/>
    </row>
    <row r="9" spans="1:12" ht="21" customHeight="1">
      <c r="A9" s="39">
        <v>5</v>
      </c>
      <c r="B9" s="376"/>
      <c r="C9" s="120"/>
      <c r="D9" s="234"/>
      <c r="E9" s="122"/>
      <c r="F9" s="302"/>
      <c r="G9" s="301"/>
      <c r="H9" s="301"/>
      <c r="I9" s="301"/>
      <c r="J9" s="300"/>
      <c r="K9" s="623"/>
      <c r="L9" s="624"/>
    </row>
    <row r="10" spans="1:12" ht="21" customHeight="1">
      <c r="A10" s="39">
        <v>6</v>
      </c>
      <c r="B10" s="243"/>
      <c r="C10" s="244"/>
      <c r="D10" s="245"/>
      <c r="E10" s="246"/>
      <c r="F10" s="302"/>
      <c r="G10" s="301"/>
      <c r="H10" s="301"/>
      <c r="I10" s="301"/>
      <c r="J10" s="300"/>
      <c r="K10" s="623"/>
      <c r="L10" s="624"/>
    </row>
    <row r="11" spans="1:12" ht="21" customHeight="1">
      <c r="A11" s="39">
        <v>7</v>
      </c>
      <c r="B11" s="243"/>
      <c r="C11" s="244"/>
      <c r="D11" s="245"/>
      <c r="E11" s="246"/>
      <c r="F11" s="342"/>
      <c r="G11" s="301"/>
      <c r="H11" s="301"/>
      <c r="I11" s="301"/>
      <c r="J11" s="300"/>
      <c r="K11" s="623"/>
      <c r="L11" s="624"/>
    </row>
    <row r="12" spans="1:12" ht="21" customHeight="1">
      <c r="A12" s="39">
        <v>8</v>
      </c>
      <c r="B12" s="180"/>
      <c r="C12" s="80"/>
      <c r="D12" s="234"/>
      <c r="E12" s="233"/>
      <c r="F12" s="309"/>
      <c r="G12" s="306"/>
      <c r="H12" s="306"/>
      <c r="I12" s="306"/>
      <c r="J12" s="300"/>
      <c r="K12" s="623"/>
      <c r="L12" s="624"/>
    </row>
    <row r="13" spans="1:12" ht="21" customHeight="1">
      <c r="A13" s="39">
        <v>9</v>
      </c>
      <c r="B13" s="243"/>
      <c r="C13" s="244"/>
      <c r="D13" s="245"/>
      <c r="E13" s="246"/>
      <c r="F13" s="340"/>
      <c r="G13" s="267"/>
      <c r="H13" s="267"/>
      <c r="I13" s="267"/>
      <c r="J13" s="267"/>
      <c r="K13" s="645"/>
      <c r="L13" s="646"/>
    </row>
    <row r="14" spans="1:12" ht="21" customHeight="1">
      <c r="A14" s="39">
        <v>10</v>
      </c>
      <c r="B14" s="180"/>
      <c r="C14" s="80"/>
      <c r="D14" s="234"/>
      <c r="E14" s="233"/>
      <c r="F14" s="340"/>
      <c r="G14" s="485" t="s">
        <v>514</v>
      </c>
      <c r="H14" s="485" t="s">
        <v>495</v>
      </c>
      <c r="I14" s="299"/>
      <c r="J14" s="339"/>
      <c r="K14" s="639"/>
      <c r="L14" s="639"/>
    </row>
    <row r="15" spans="1:12" ht="21" customHeight="1">
      <c r="A15" s="39">
        <v>11</v>
      </c>
      <c r="B15" s="180"/>
      <c r="C15" s="288"/>
      <c r="D15" s="89"/>
      <c r="E15" s="80"/>
      <c r="F15" s="302"/>
      <c r="G15" s="338"/>
      <c r="H15" s="338"/>
      <c r="I15" s="338"/>
      <c r="J15" s="338"/>
      <c r="K15" s="599"/>
      <c r="L15" s="600"/>
    </row>
    <row r="16" spans="1:12" ht="21" customHeight="1">
      <c r="A16" s="39">
        <v>12</v>
      </c>
      <c r="B16" s="258"/>
      <c r="C16" s="288"/>
      <c r="D16" s="234"/>
      <c r="E16" s="233"/>
      <c r="F16" s="302"/>
      <c r="G16" s="301"/>
      <c r="H16" s="301"/>
      <c r="I16" s="301"/>
      <c r="J16" s="300"/>
      <c r="K16" s="623"/>
      <c r="L16" s="624"/>
    </row>
    <row r="17" spans="1:12" ht="21" customHeight="1">
      <c r="A17" s="39">
        <v>13</v>
      </c>
      <c r="B17" s="180"/>
      <c r="C17" s="288"/>
      <c r="D17" s="89"/>
      <c r="E17" s="80"/>
      <c r="F17" s="302"/>
      <c r="G17" s="301"/>
      <c r="H17" s="301"/>
      <c r="I17" s="301"/>
      <c r="J17" s="300"/>
      <c r="K17" s="623"/>
      <c r="L17" s="624"/>
    </row>
    <row r="18" spans="1:12" ht="21" customHeight="1">
      <c r="A18" s="39">
        <v>14</v>
      </c>
      <c r="B18" s="119"/>
      <c r="C18" s="120"/>
      <c r="D18" s="121"/>
      <c r="E18" s="122"/>
      <c r="F18" s="302"/>
      <c r="G18" s="301"/>
      <c r="H18" s="301"/>
      <c r="I18" s="301"/>
      <c r="J18" s="300"/>
      <c r="K18" s="623"/>
      <c r="L18" s="624"/>
    </row>
    <row r="19" spans="1:12" ht="21" customHeight="1">
      <c r="A19" s="39">
        <v>15</v>
      </c>
      <c r="B19" s="120"/>
      <c r="C19" s="120"/>
      <c r="D19" s="121"/>
      <c r="E19" s="122"/>
      <c r="F19" s="302"/>
      <c r="G19" s="301"/>
      <c r="H19" s="301"/>
      <c r="I19" s="301"/>
      <c r="J19" s="300"/>
      <c r="K19" s="623"/>
      <c r="L19" s="624"/>
    </row>
    <row r="20" spans="1:12" ht="21" customHeight="1">
      <c r="A20" s="39">
        <v>16</v>
      </c>
      <c r="B20" s="119"/>
      <c r="C20" s="120"/>
      <c r="D20" s="121"/>
      <c r="E20" s="122"/>
      <c r="F20" s="302"/>
      <c r="G20" s="301"/>
      <c r="H20" s="301"/>
      <c r="I20" s="301"/>
      <c r="J20" s="300"/>
      <c r="K20" s="623"/>
      <c r="L20" s="624"/>
    </row>
    <row r="21" spans="1:12" ht="21" customHeight="1">
      <c r="A21" s="39">
        <v>17</v>
      </c>
      <c r="B21" s="119"/>
      <c r="C21" s="120"/>
      <c r="D21" s="121"/>
      <c r="E21" s="122"/>
      <c r="F21" s="302"/>
      <c r="G21" s="301"/>
      <c r="H21" s="301"/>
      <c r="I21" s="301"/>
      <c r="J21" s="300"/>
      <c r="K21" s="623"/>
      <c r="L21" s="624"/>
    </row>
    <row r="22" spans="1:12" ht="21" customHeight="1">
      <c r="A22" s="39">
        <v>18</v>
      </c>
      <c r="B22" s="119"/>
      <c r="C22" s="120"/>
      <c r="D22" s="121"/>
      <c r="E22" s="122"/>
      <c r="F22" s="302"/>
      <c r="G22" s="301"/>
      <c r="H22" s="301"/>
      <c r="I22" s="301"/>
      <c r="J22" s="300"/>
      <c r="K22" s="623"/>
      <c r="L22" s="624"/>
    </row>
    <row r="23" spans="1:12" ht="21" customHeight="1">
      <c r="A23" s="39">
        <v>19</v>
      </c>
      <c r="B23" s="119"/>
      <c r="C23" s="120"/>
      <c r="D23" s="121"/>
      <c r="E23" s="122"/>
      <c r="F23" s="302"/>
      <c r="G23" s="301"/>
      <c r="H23" s="301"/>
      <c r="I23" s="301"/>
      <c r="J23" s="300"/>
      <c r="K23" s="623"/>
      <c r="L23" s="624"/>
    </row>
    <row r="24" spans="1:12" ht="21" customHeight="1">
      <c r="A24" s="39">
        <v>20</v>
      </c>
      <c r="B24" s="119"/>
      <c r="C24" s="120"/>
      <c r="D24" s="121"/>
      <c r="E24" s="122"/>
      <c r="F24" s="302"/>
      <c r="G24" s="13"/>
      <c r="H24" s="13"/>
      <c r="I24" s="13"/>
      <c r="J24" s="13"/>
      <c r="K24" s="629"/>
      <c r="L24" s="629"/>
    </row>
  </sheetData>
  <sheetProtection/>
  <mergeCells count="29">
    <mergeCell ref="K13:L13"/>
    <mergeCell ref="K24:L24"/>
    <mergeCell ref="K16:L16"/>
    <mergeCell ref="K17:L17"/>
    <mergeCell ref="K18:L18"/>
    <mergeCell ref="K19:L19"/>
    <mergeCell ref="K20:L20"/>
    <mergeCell ref="K14:L14"/>
    <mergeCell ref="K15:L15"/>
    <mergeCell ref="K21:L21"/>
    <mergeCell ref="K22:L22"/>
    <mergeCell ref="K23:L23"/>
    <mergeCell ref="K8:L8"/>
    <mergeCell ref="K9:L9"/>
    <mergeCell ref="K10:L10"/>
    <mergeCell ref="K11:L11"/>
    <mergeCell ref="K12:L12"/>
    <mergeCell ref="I4:J4"/>
    <mergeCell ref="K4:L4"/>
    <mergeCell ref="K5:L5"/>
    <mergeCell ref="K6:L6"/>
    <mergeCell ref="K7:L7"/>
    <mergeCell ref="A3:B3"/>
    <mergeCell ref="A1:B2"/>
    <mergeCell ref="C1:L1"/>
    <mergeCell ref="I2:L2"/>
    <mergeCell ref="D3:E3"/>
    <mergeCell ref="I3:L3"/>
    <mergeCell ref="C2:D2"/>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L24"/>
  <sheetViews>
    <sheetView zoomScalePageLayoutView="0" workbookViewId="0" topLeftCell="A1">
      <selection activeCell="F23" sqref="F23:F24"/>
    </sheetView>
  </sheetViews>
  <sheetFormatPr defaultColWidth="11.421875" defaultRowHeight="15"/>
  <cols>
    <col min="1" max="1" width="4.28125" style="12" customWidth="1"/>
    <col min="2" max="3" width="18.57421875" style="1" customWidth="1"/>
    <col min="4" max="4" width="8.28125" style="65" customWidth="1"/>
    <col min="5" max="5" width="8.28125" style="1" customWidth="1"/>
    <col min="6" max="6" width="8.28125" style="67"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1"/>
      <c r="B1" s="632"/>
      <c r="C1" s="635" t="s">
        <v>14</v>
      </c>
      <c r="D1" s="636"/>
      <c r="E1" s="636"/>
      <c r="F1" s="636"/>
      <c r="G1" s="636"/>
      <c r="H1" s="636"/>
      <c r="I1" s="636"/>
      <c r="J1" s="636"/>
      <c r="K1" s="636"/>
      <c r="L1" s="637"/>
    </row>
    <row r="2" spans="1:12" ht="37.5" customHeight="1">
      <c r="A2" s="633"/>
      <c r="B2" s="634"/>
      <c r="C2" s="638" t="s">
        <v>271</v>
      </c>
      <c r="D2" s="638"/>
      <c r="E2" s="320">
        <v>4</v>
      </c>
      <c r="F2" s="418" t="s">
        <v>465</v>
      </c>
      <c r="G2" s="483" t="s">
        <v>121</v>
      </c>
      <c r="H2" s="483" t="s">
        <v>313</v>
      </c>
      <c r="I2" s="638" t="s">
        <v>518</v>
      </c>
      <c r="J2" s="638"/>
      <c r="K2" s="638"/>
      <c r="L2" s="638"/>
    </row>
    <row r="3" spans="1:12" ht="15.75">
      <c r="A3" s="630" t="s">
        <v>27</v>
      </c>
      <c r="B3" s="630"/>
      <c r="C3" s="91" t="s">
        <v>347</v>
      </c>
      <c r="D3" s="599" t="s">
        <v>28</v>
      </c>
      <c r="E3" s="600"/>
      <c r="F3" s="91">
        <v>20</v>
      </c>
      <c r="G3" s="91" t="s">
        <v>124</v>
      </c>
      <c r="H3" s="91">
        <v>2022</v>
      </c>
      <c r="I3" s="599" t="s">
        <v>269</v>
      </c>
      <c r="J3" s="617"/>
      <c r="K3" s="617"/>
      <c r="L3" s="600"/>
    </row>
    <row r="4" spans="1:12" ht="31.5" customHeight="1">
      <c r="A4" s="27"/>
      <c r="B4" s="28" t="s">
        <v>0</v>
      </c>
      <c r="C4" s="28" t="s">
        <v>1</v>
      </c>
      <c r="D4" s="28" t="s">
        <v>2</v>
      </c>
      <c r="E4" s="28" t="s">
        <v>3</v>
      </c>
      <c r="F4" s="28" t="s">
        <v>270</v>
      </c>
      <c r="G4" s="28" t="s">
        <v>123</v>
      </c>
      <c r="H4" s="28" t="s">
        <v>122</v>
      </c>
      <c r="I4" s="625" t="s">
        <v>271</v>
      </c>
      <c r="J4" s="626"/>
      <c r="K4" s="627" t="s">
        <v>12</v>
      </c>
      <c r="L4" s="628"/>
    </row>
    <row r="5" spans="1:12" ht="22.5" customHeight="1">
      <c r="A5" s="274">
        <v>1</v>
      </c>
      <c r="B5" s="377" t="s">
        <v>245</v>
      </c>
      <c r="C5" s="380" t="s">
        <v>408</v>
      </c>
      <c r="D5" s="378" t="s">
        <v>233</v>
      </c>
      <c r="E5" s="379" t="s">
        <v>58</v>
      </c>
      <c r="F5" s="302" t="s">
        <v>308</v>
      </c>
      <c r="G5" s="305"/>
      <c r="H5" s="481"/>
      <c r="I5" s="482"/>
      <c r="J5" s="300"/>
      <c r="K5" s="623"/>
      <c r="L5" s="624"/>
    </row>
    <row r="6" spans="1:12" ht="22.5" customHeight="1">
      <c r="A6" s="274">
        <v>2</v>
      </c>
      <c r="B6" s="377" t="s">
        <v>389</v>
      </c>
      <c r="C6" s="380" t="s">
        <v>356</v>
      </c>
      <c r="D6" s="390" t="s">
        <v>233</v>
      </c>
      <c r="E6" s="380" t="s">
        <v>36</v>
      </c>
      <c r="F6" s="302" t="s">
        <v>308</v>
      </c>
      <c r="G6" s="305"/>
      <c r="H6" s="481"/>
      <c r="I6" s="482"/>
      <c r="J6" s="300"/>
      <c r="K6" s="623"/>
      <c r="L6" s="624"/>
    </row>
    <row r="7" spans="1:12" ht="22.5" customHeight="1">
      <c r="A7" s="274">
        <v>3</v>
      </c>
      <c r="B7" s="377" t="s">
        <v>461</v>
      </c>
      <c r="C7" s="380" t="s">
        <v>462</v>
      </c>
      <c r="D7" s="390" t="s">
        <v>233</v>
      </c>
      <c r="E7" s="380" t="s">
        <v>36</v>
      </c>
      <c r="F7" s="302" t="s">
        <v>308</v>
      </c>
      <c r="G7" s="66"/>
      <c r="H7" s="481"/>
      <c r="I7" s="482"/>
      <c r="J7" s="300"/>
      <c r="K7" s="623"/>
      <c r="L7" s="624"/>
    </row>
    <row r="8" spans="1:12" ht="22.5" customHeight="1">
      <c r="A8" s="274">
        <v>4</v>
      </c>
      <c r="B8" s="377" t="s">
        <v>390</v>
      </c>
      <c r="C8" s="380" t="s">
        <v>332</v>
      </c>
      <c r="D8" s="390" t="s">
        <v>233</v>
      </c>
      <c r="E8" s="380" t="s">
        <v>36</v>
      </c>
      <c r="F8" s="302" t="s">
        <v>308</v>
      </c>
      <c r="G8" s="66"/>
      <c r="H8" s="481"/>
      <c r="I8" s="482"/>
      <c r="J8" s="300"/>
      <c r="K8" s="623"/>
      <c r="L8" s="624"/>
    </row>
    <row r="9" spans="1:12" ht="22.5" customHeight="1">
      <c r="A9" s="274">
        <v>5</v>
      </c>
      <c r="B9" s="377" t="s">
        <v>363</v>
      </c>
      <c r="C9" s="380" t="s">
        <v>342</v>
      </c>
      <c r="D9" s="378" t="s">
        <v>233</v>
      </c>
      <c r="E9" s="379" t="s">
        <v>35</v>
      </c>
      <c r="F9" s="302" t="s">
        <v>308</v>
      </c>
      <c r="G9" s="66"/>
      <c r="H9" s="481"/>
      <c r="I9" s="482"/>
      <c r="J9" s="300"/>
      <c r="K9" s="623"/>
      <c r="L9" s="624"/>
    </row>
    <row r="10" spans="1:12" ht="22.5" customHeight="1">
      <c r="A10" s="274">
        <v>6</v>
      </c>
      <c r="B10" s="377" t="s">
        <v>391</v>
      </c>
      <c r="C10" s="380" t="s">
        <v>392</v>
      </c>
      <c r="D10" s="378" t="s">
        <v>233</v>
      </c>
      <c r="E10" s="379" t="s">
        <v>38</v>
      </c>
      <c r="F10" s="302" t="s">
        <v>308</v>
      </c>
      <c r="G10" s="66"/>
      <c r="H10" s="481"/>
      <c r="I10" s="482"/>
      <c r="J10" s="300"/>
      <c r="K10" s="623"/>
      <c r="L10" s="624"/>
    </row>
    <row r="11" spans="1:12" ht="22.5" customHeight="1">
      <c r="A11" s="274">
        <v>7</v>
      </c>
      <c r="B11" s="354" t="s">
        <v>358</v>
      </c>
      <c r="C11" s="355" t="s">
        <v>356</v>
      </c>
      <c r="D11" s="356" t="s">
        <v>296</v>
      </c>
      <c r="E11" s="355" t="s">
        <v>35</v>
      </c>
      <c r="F11" s="302" t="s">
        <v>308</v>
      </c>
      <c r="G11" s="66"/>
      <c r="H11" s="481"/>
      <c r="I11" s="482"/>
      <c r="J11" s="300"/>
      <c r="K11" s="623"/>
      <c r="L11" s="624"/>
    </row>
    <row r="12" spans="1:12" ht="22.5" customHeight="1">
      <c r="A12" s="274">
        <v>8</v>
      </c>
      <c r="B12" s="354" t="s">
        <v>437</v>
      </c>
      <c r="C12" s="355" t="s">
        <v>485</v>
      </c>
      <c r="D12" s="356" t="s">
        <v>296</v>
      </c>
      <c r="E12" s="355" t="s">
        <v>58</v>
      </c>
      <c r="F12" s="302" t="s">
        <v>308</v>
      </c>
      <c r="G12" s="66"/>
      <c r="H12" s="481"/>
      <c r="I12" s="482"/>
      <c r="J12" s="300"/>
      <c r="K12" s="623"/>
      <c r="L12" s="624"/>
    </row>
    <row r="13" spans="1:12" ht="22.5" customHeight="1">
      <c r="A13" s="274">
        <v>9</v>
      </c>
      <c r="B13" s="392"/>
      <c r="C13" s="393"/>
      <c r="D13" s="394"/>
      <c r="E13" s="395"/>
      <c r="F13" s="302"/>
      <c r="G13" s="66"/>
      <c r="H13" s="481"/>
      <c r="I13" s="482"/>
      <c r="J13" s="300"/>
      <c r="K13" s="623"/>
      <c r="L13" s="624"/>
    </row>
    <row r="14" spans="1:12" ht="22.5" customHeight="1">
      <c r="A14" s="274">
        <v>10</v>
      </c>
      <c r="B14" s="443"/>
      <c r="C14" s="420"/>
      <c r="D14" s="388"/>
      <c r="E14" s="389"/>
      <c r="F14" s="302"/>
      <c r="G14" s="66"/>
      <c r="H14" s="481"/>
      <c r="I14" s="482"/>
      <c r="J14" s="300"/>
      <c r="K14" s="623"/>
      <c r="L14" s="624"/>
    </row>
    <row r="15" spans="1:12" ht="22.5" customHeight="1">
      <c r="A15" s="274">
        <v>11</v>
      </c>
      <c r="B15" s="443"/>
      <c r="C15" s="420"/>
      <c r="D15" s="388"/>
      <c r="E15" s="389"/>
      <c r="F15" s="302"/>
      <c r="G15" s="285"/>
      <c r="H15" s="481"/>
      <c r="I15" s="482"/>
      <c r="J15" s="300"/>
      <c r="K15" s="623"/>
      <c r="L15" s="624"/>
    </row>
    <row r="16" spans="1:12" ht="22.5" customHeight="1">
      <c r="A16" s="274">
        <v>12</v>
      </c>
      <c r="B16" s="119"/>
      <c r="C16" s="120"/>
      <c r="D16" s="121"/>
      <c r="E16" s="122"/>
      <c r="F16" s="302"/>
      <c r="G16" s="286"/>
      <c r="H16" s="481"/>
      <c r="I16" s="482"/>
      <c r="J16" s="300"/>
      <c r="K16" s="623"/>
      <c r="L16" s="624"/>
    </row>
    <row r="17" spans="1:12" ht="22.5" customHeight="1">
      <c r="A17" s="274">
        <v>13</v>
      </c>
      <c r="B17" s="247"/>
      <c r="C17" s="233"/>
      <c r="D17" s="234"/>
      <c r="E17" s="233"/>
      <c r="F17" s="302"/>
      <c r="G17" s="286"/>
      <c r="H17" s="481"/>
      <c r="I17" s="482"/>
      <c r="J17" s="300"/>
      <c r="K17" s="623"/>
      <c r="L17" s="624"/>
    </row>
    <row r="18" spans="1:12" ht="22.5" customHeight="1">
      <c r="A18" s="274">
        <v>14</v>
      </c>
      <c r="B18" s="444"/>
      <c r="C18" s="120"/>
      <c r="D18" s="121"/>
      <c r="E18" s="122"/>
      <c r="F18" s="302"/>
      <c r="G18" s="276"/>
      <c r="H18" s="481"/>
      <c r="I18" s="482"/>
      <c r="J18" s="300"/>
      <c r="K18" s="623"/>
      <c r="L18" s="624"/>
    </row>
    <row r="19" spans="1:12" ht="22.5" customHeight="1">
      <c r="A19" s="274">
        <v>15</v>
      </c>
      <c r="B19" s="323"/>
      <c r="C19" s="288"/>
      <c r="D19" s="234"/>
      <c r="E19" s="233"/>
      <c r="F19" s="302"/>
      <c r="G19" s="481"/>
      <c r="H19" s="481"/>
      <c r="I19" s="482"/>
      <c r="J19" s="300"/>
      <c r="K19" s="623"/>
      <c r="L19" s="624"/>
    </row>
    <row r="20" spans="1:12" ht="22.5" customHeight="1">
      <c r="A20" s="274">
        <v>16</v>
      </c>
      <c r="B20" s="443"/>
      <c r="C20" s="420"/>
      <c r="D20" s="388"/>
      <c r="E20" s="389"/>
      <c r="F20" s="302"/>
      <c r="G20" s="481"/>
      <c r="H20" s="481"/>
      <c r="I20" s="482"/>
      <c r="J20" s="300"/>
      <c r="K20" s="623"/>
      <c r="L20" s="624"/>
    </row>
    <row r="21" spans="1:12" ht="22.5" customHeight="1">
      <c r="A21" s="274">
        <v>17</v>
      </c>
      <c r="B21" s="361" t="s">
        <v>435</v>
      </c>
      <c r="C21" s="362" t="s">
        <v>492</v>
      </c>
      <c r="D21" s="363" t="s">
        <v>296</v>
      </c>
      <c r="E21" s="362" t="s">
        <v>36</v>
      </c>
      <c r="F21" s="302" t="s">
        <v>243</v>
      </c>
      <c r="G21" s="481"/>
      <c r="H21" s="481"/>
      <c r="I21" s="482"/>
      <c r="J21" s="300"/>
      <c r="K21" s="623"/>
      <c r="L21" s="624"/>
    </row>
    <row r="22" spans="1:12" ht="22.5" customHeight="1">
      <c r="A22" s="274">
        <v>18</v>
      </c>
      <c r="B22" s="406" t="s">
        <v>426</v>
      </c>
      <c r="C22" s="403" t="s">
        <v>427</v>
      </c>
      <c r="D22" s="385" t="str">
        <f>'[1]1er crit.10m'!$K$4</f>
        <v>287</v>
      </c>
      <c r="E22" s="386" t="s">
        <v>39</v>
      </c>
      <c r="F22" s="302" t="s">
        <v>243</v>
      </c>
      <c r="G22" s="481"/>
      <c r="H22" s="481"/>
      <c r="I22" s="482"/>
      <c r="J22" s="300"/>
      <c r="K22" s="623"/>
      <c r="L22" s="624"/>
    </row>
    <row r="23" spans="1:12" ht="22.5" customHeight="1">
      <c r="A23" s="274">
        <v>19</v>
      </c>
      <c r="B23" s="381" t="s">
        <v>120</v>
      </c>
      <c r="C23" s="382" t="s">
        <v>332</v>
      </c>
      <c r="D23" s="383" t="s">
        <v>233</v>
      </c>
      <c r="E23" s="384" t="s">
        <v>38</v>
      </c>
      <c r="F23" s="302" t="s">
        <v>243</v>
      </c>
      <c r="G23" s="481"/>
      <c r="H23" s="481"/>
      <c r="I23" s="482"/>
      <c r="J23" s="489"/>
      <c r="K23" s="641"/>
      <c r="L23" s="642"/>
    </row>
    <row r="24" spans="1:12" ht="22.5" customHeight="1">
      <c r="A24" s="274">
        <v>20</v>
      </c>
      <c r="B24" s="381" t="s">
        <v>350</v>
      </c>
      <c r="C24" s="382" t="s">
        <v>357</v>
      </c>
      <c r="D24" s="383" t="s">
        <v>233</v>
      </c>
      <c r="E24" s="384" t="s">
        <v>38</v>
      </c>
      <c r="F24" s="302" t="s">
        <v>243</v>
      </c>
      <c r="G24" s="506"/>
      <c r="H24" s="506"/>
      <c r="I24" s="506"/>
      <c r="J24" s="506"/>
      <c r="K24" s="641"/>
      <c r="L24" s="642"/>
    </row>
  </sheetData>
  <sheetProtection/>
  <mergeCells count="29">
    <mergeCell ref="K21:L21"/>
    <mergeCell ref="K22:L22"/>
    <mergeCell ref="K23:L23"/>
    <mergeCell ref="K16:L16"/>
    <mergeCell ref="K17:L17"/>
    <mergeCell ref="K18:L18"/>
    <mergeCell ref="K19:L19"/>
    <mergeCell ref="K20:L20"/>
    <mergeCell ref="K11:L11"/>
    <mergeCell ref="K12:L12"/>
    <mergeCell ref="K13:L13"/>
    <mergeCell ref="K14:L14"/>
    <mergeCell ref="K15:L15"/>
    <mergeCell ref="K24:L24"/>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2022-02-25T22:05:50Z</cp:lastPrinted>
  <dcterms:created xsi:type="dcterms:W3CDTF">2016-11-08T10:29:15Z</dcterms:created>
  <dcterms:modified xsi:type="dcterms:W3CDTF">2022-03-14T18:06:28Z</dcterms:modified>
  <cp:category/>
  <cp:version/>
  <cp:contentType/>
  <cp:contentStatus/>
</cp:coreProperties>
</file>