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firstSheet="2" activeTab="16"/>
  </bookViews>
  <sheets>
    <sheet name="TIREURS STANDARD" sheetId="1" r:id="rId1"/>
    <sheet name="TIREUR STD" sheetId="2" state="hidden" r:id="rId2"/>
    <sheet name="PLAN DE TIR STANDARD" sheetId="3" r:id="rId3"/>
    <sheet name="FEUILLE RESULTATS STD" sheetId="4" r:id="rId4"/>
    <sheet name="SERIE 2" sheetId="5" state="hidden" r:id="rId5"/>
    <sheet name="SERIE 3" sheetId="6" state="hidden" r:id="rId6"/>
    <sheet name="SERIE 4" sheetId="7" state="hidden" r:id="rId7"/>
    <sheet name="SERIE 5" sheetId="8" state="hidden" r:id="rId8"/>
    <sheet name="SERIE 6" sheetId="9" state="hidden" r:id="rId9"/>
    <sheet name="SERIE 7" sheetId="10" state="hidden" r:id="rId10"/>
    <sheet name="SERIE 8" sheetId="11" state="hidden" r:id="rId11"/>
    <sheet name="Feuil8" sheetId="12" state="hidden" r:id="rId12"/>
    <sheet name="PLAN TIR" sheetId="13" state="hidden" r:id="rId13"/>
    <sheet name="TIREURS PISTOLET VO" sheetId="14" r:id="rId14"/>
    <sheet name="TIREUR VITESSE" sheetId="15" state="hidden" r:id="rId15"/>
    <sheet name="PLAN DE TIR VITESSE" sheetId="16" r:id="rId16"/>
    <sheet name="FEUILLE RESULTATS VITESSE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<sst xmlns="http://schemas.openxmlformats.org/spreadsheetml/2006/main" count="2431" uniqueCount="523">
  <si>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</si>
  <si>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</si>
  <si>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</si>
  <si>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</si>
  <si>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</si>
  <si>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</si>
  <si>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</si>
  <si>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</si>
  <si>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</si>
  <si>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</si>
  <si>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</si>
  <si>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</si>
  <si>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</si>
  <si>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</si>
  <si>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</si>
  <si>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</si>
  <si>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</si>
  <si>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</si>
  <si>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</si>
  <si>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</si>
  <si>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</si>
  <si>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</si>
  <si>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</si>
  <si>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</si>
  <si>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</si>
  <si>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</si>
  <si>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</si>
  <si>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</si>
  <si>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</si>
  <si>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</si>
  <si>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</si>
  <si>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</si>
  <si>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</si>
  <si>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</si>
  <si>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</si>
  <si>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</si>
  <si>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</si>
  <si>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</si>
  <si>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</si>
  <si>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</si>
  <si>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</si>
  <si>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</si>
  <si>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</si>
  <si>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</si>
  <si>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</si>
  <si>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</si>
  <si>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</si>
  <si>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</si>
  <si>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</si>
  <si>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</si>
  <si>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</si>
  <si>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</si>
  <si>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</si>
  <si>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</si>
  <si>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</si>
  <si>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</si>
  <si>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</si>
  <si>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</si>
  <si>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</si>
  <si>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</si>
  <si>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</si>
  <si>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</si>
  <si>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</si>
  <si>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</si>
  <si>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</si>
  <si>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</si>
  <si>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</si>
  <si>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</si>
  <si>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</si>
  <si>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</si>
  <si>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</si>
  <si>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</si>
  <si>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</si>
  <si>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</si>
  <si>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</si>
  <si>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</si>
  <si>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</si>
  <si>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</si>
  <si>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</si>
  <si>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</si>
  <si>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</si>
  <si>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</si>
  <si>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</si>
  <si>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</si>
  <si>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</si>
  <si>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</si>
  <si>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</si>
  <si>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</si>
  <si>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</si>
  <si>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</si>
  <si>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</si>
  <si>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</si>
  <si>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</si>
  <si>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</si>
  <si>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</si>
  <si>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</si>
  <si>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</si>
  <si>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</si>
  <si>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</si>
  <si>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</si>
  <si>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</si>
  <si>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</si>
  <si>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</si>
  <si>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</si>
  <si>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</si>
  <si>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</si>
  <si>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</si>
  <si>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</si>
  <si>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</si>
  <si>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</si>
  <si>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</si>
  <si>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</si>
  <si>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</si>
  <si>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</si>
  <si>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</si>
  <si>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</si>
  <si>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</si>
  <si>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</si>
  <si>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</si>
  <si>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</si>
  <si>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</si>
  <si>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</si>
  <si>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</si>
  <si>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</si>
  <si>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</si>
  <si>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</si>
  <si>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</si>
  <si>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</si>
  <si>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</si>
  <si>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</si>
  <si>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</si>
  <si>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</si>
  <si>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</si>
  <si>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</si>
  <si>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</si>
  <si>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</si>
  <si>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</si>
  <si>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</si>
  <si>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</si>
  <si>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</si>
  <si>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</si>
  <si>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</si>
  <si>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</si>
  <si>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</si>
  <si>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</si>
  <si>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</si>
  <si>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</si>
  <si>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</si>
  <si>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</si>
  <si>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</si>
  <si>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</si>
  <si>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</si>
  <si>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</si>
  <si>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</si>
  <si>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</si>
  <si>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</si>
  <si>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</si>
  <si>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</si>
  <si>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</si>
  <si>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</si>
  <si>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</si>
  <si>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</si>
  <si>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</si>
  <si>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</si>
  <si>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</si>
  <si>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</si>
  <si>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</si>
  <si>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</si>
  <si>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</si>
  <si>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</si>
  <si>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</si>
  <si>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</si>
  <si>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</si>
  <si>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</si>
  <si>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</si>
  <si>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</si>
  <si>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</si>
  <si>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</si>
  <si>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</si>
  <si>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</si>
  <si>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</si>
  <si>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</si>
  <si>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</si>
  <si>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</si>
  <si>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</si>
  <si>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</si>
  <si>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</si>
  <si>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</si>
  <si>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</si>
  <si>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</si>
  <si>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</si>
  <si>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</si>
  <si>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</si>
  <si>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</si>
  <si>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</si>
  <si>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</si>
  <si>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</si>
  <si>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</si>
  <si>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</si>
  <si>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</si>
  <si>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</si>
  <si>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</si>
  <si>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</si>
  <si>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</si>
  <si>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</si>
  <si>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</si>
  <si>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</si>
  <si>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</si>
  <si>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</si>
  <si>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</si>
  <si>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</si>
  <si>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</si>
  <si>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</si>
  <si>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</si>
  <si>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</si>
  <si>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</si>
  <si>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</si>
  <si>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</si>
  <si>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</si>
  <si>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</si>
  <si>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</si>
  <si>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</si>
  <si>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</si>
  <si>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</si>
  <si>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</si>
  <si>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</si>
  <si>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</si>
  <si>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</si>
  <si>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</si>
  <si>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</si>
  <si>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18 H 00</t>
  </si>
  <si>
    <t>1er</t>
  </si>
  <si>
    <t>10 M</t>
  </si>
  <si>
    <t>OCTOBRE</t>
  </si>
  <si>
    <t>MEUNG SUR LOIRE</t>
  </si>
  <si>
    <t>Feuille d'inscription au match</t>
  </si>
  <si>
    <t>er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</si>
  <si>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</si>
  <si>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</si>
  <si>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</si>
  <si>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</si>
  <si>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</si>
  <si>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</si>
  <si>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</si>
  <si>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</si>
  <si>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D</t>
  </si>
  <si>
    <t>P</t>
  </si>
  <si>
    <t>H</t>
  </si>
  <si>
    <t>GAELLE</t>
  </si>
  <si>
    <t>EX</t>
  </si>
  <si>
    <t>MANCEAU</t>
  </si>
  <si>
    <t>Franck</t>
  </si>
  <si>
    <t>Exc</t>
  </si>
  <si>
    <t>XX</t>
  </si>
  <si>
    <t>FARINA</t>
  </si>
  <si>
    <t>Françoise</t>
  </si>
  <si>
    <t>Da</t>
  </si>
  <si>
    <t>ROUSSEL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</si>
  <si>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</si>
  <si>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</si>
  <si>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</si>
  <si>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</si>
  <si>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</si>
  <si>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</si>
  <si>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</si>
  <si>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</si>
  <si>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</si>
  <si>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</si>
  <si>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</si>
  <si>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</si>
  <si>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</si>
  <si>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</si>
  <si>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</si>
  <si>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</si>
  <si>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</si>
  <si>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</si>
  <si>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ESTIER</t>
  </si>
  <si>
    <t>Hélèhe</t>
  </si>
  <si>
    <t xml:space="preserve">SORNIQUE </t>
  </si>
  <si>
    <t>Théophile</t>
  </si>
  <si>
    <t>PICKEL</t>
  </si>
  <si>
    <t>Simon</t>
  </si>
  <si>
    <t xml:space="preserve">HERMANCE </t>
  </si>
  <si>
    <t>Léo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</si>
  <si>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</si>
  <si>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</si>
  <si>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</si>
  <si>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</si>
  <si>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</si>
  <si>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</si>
  <si>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</si>
  <si>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</si>
  <si>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Laurent</t>
  </si>
  <si>
    <t>SAUVEGRAIN</t>
  </si>
  <si>
    <t>Maxime</t>
  </si>
  <si>
    <t>Thierry</t>
  </si>
  <si>
    <t>PATRIGEON</t>
  </si>
  <si>
    <t>Denis</t>
  </si>
  <si>
    <t>LE GUEN</t>
  </si>
  <si>
    <t>Mickaël</t>
  </si>
  <si>
    <t xml:space="preserve">POUPA </t>
  </si>
  <si>
    <t>Clément</t>
  </si>
  <si>
    <t>GRANDVILLAIN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</si>
  <si>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</si>
  <si>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</si>
  <si>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</si>
  <si>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</si>
  <si>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</si>
  <si>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</si>
  <si>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</si>
  <si>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</si>
  <si>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</si>
  <si>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</si>
  <si>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</si>
  <si>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</si>
  <si>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</si>
  <si>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SERIE 7</t>
  </si>
  <si>
    <t>SERIE 8</t>
  </si>
  <si>
    <t>CARABINE / PISTOLET</t>
  </si>
  <si>
    <t>GILLET</t>
  </si>
  <si>
    <t>BOUVET</t>
  </si>
  <si>
    <t>JOSIANE</t>
  </si>
  <si>
    <t>DISC.</t>
  </si>
  <si>
    <t>C</t>
  </si>
  <si>
    <t>RESULTATS</t>
  </si>
  <si>
    <t>10H 45</t>
  </si>
  <si>
    <t>CRITERIUM PISTOLET STANDARD</t>
  </si>
  <si>
    <t>STANDARD</t>
  </si>
  <si>
    <t>16h30</t>
  </si>
  <si>
    <t>17h00</t>
  </si>
  <si>
    <t>9h30</t>
  </si>
  <si>
    <t>11h00</t>
  </si>
  <si>
    <t>15h30</t>
  </si>
  <si>
    <t>9h00</t>
  </si>
  <si>
    <t>X</t>
  </si>
  <si>
    <t xml:space="preserve">GRANDVILLAIN </t>
  </si>
  <si>
    <t>BOULMIER</t>
  </si>
  <si>
    <t>GUYON</t>
  </si>
  <si>
    <t>Bernard</t>
  </si>
  <si>
    <t>Arbitre</t>
  </si>
  <si>
    <t>VILLERMET</t>
  </si>
  <si>
    <t>Thomas</t>
  </si>
  <si>
    <t>BRAZON</t>
  </si>
  <si>
    <t>Vitesse et précision après</t>
  </si>
  <si>
    <t>1 arme pour 3</t>
  </si>
  <si>
    <t>16 H 30</t>
  </si>
  <si>
    <t>11 H 00</t>
  </si>
  <si>
    <t>TOTAL SERIES STANDARD</t>
  </si>
  <si>
    <t>STD</t>
  </si>
  <si>
    <t>CRITERIUM PISTOLET VITESSE</t>
  </si>
  <si>
    <t>17h30</t>
  </si>
  <si>
    <t>18h00</t>
  </si>
  <si>
    <t>10h00</t>
  </si>
  <si>
    <t>10h30</t>
  </si>
  <si>
    <t>14h30</t>
  </si>
  <si>
    <t>15h00</t>
  </si>
  <si>
    <t>16h00</t>
  </si>
  <si>
    <t>Tire précision après</t>
  </si>
  <si>
    <t xml:space="preserve">LE GUEN </t>
  </si>
  <si>
    <t>VIT</t>
  </si>
  <si>
    <t>21</t>
  </si>
  <si>
    <t>22</t>
  </si>
  <si>
    <t>17 H 30</t>
  </si>
  <si>
    <t>23</t>
  </si>
  <si>
    <t>10 H 00</t>
  </si>
  <si>
    <t>24</t>
  </si>
  <si>
    <t>10 H 30</t>
  </si>
  <si>
    <t>25</t>
  </si>
  <si>
    <t>14 H 30</t>
  </si>
  <si>
    <t>15 H 00</t>
  </si>
  <si>
    <t>TOTAL SERIES VITESSE</t>
  </si>
  <si>
    <t>VITESSE</t>
  </si>
  <si>
    <t>TOUZEAU</t>
  </si>
  <si>
    <t>Philippe</t>
  </si>
  <si>
    <t>Médérick</t>
  </si>
  <si>
    <t>CASSE</t>
  </si>
  <si>
    <t>MERGAULT</t>
  </si>
  <si>
    <t>Jean-Louis</t>
  </si>
  <si>
    <t>tire la précision</t>
  </si>
  <si>
    <t>tire la vitesse</t>
  </si>
  <si>
    <t>tire vitesse &amp; précision</t>
  </si>
  <si>
    <t>Récupération des résultats du critérium</t>
  </si>
  <si>
    <t>tire le standard</t>
  </si>
  <si>
    <t>tire STD &amp;  précision</t>
  </si>
  <si>
    <t>SERIE 21</t>
  </si>
  <si>
    <t>SERIE 22</t>
  </si>
  <si>
    <t>SERIE 23</t>
  </si>
  <si>
    <t>SERIE 24</t>
  </si>
  <si>
    <t>SERIE 25</t>
  </si>
  <si>
    <t>SERIE 30</t>
  </si>
  <si>
    <t>SERIE 29</t>
  </si>
  <si>
    <t>SERIE 26</t>
  </si>
  <si>
    <t>SERIE 27</t>
  </si>
  <si>
    <t>SERIE 28</t>
  </si>
  <si>
    <t>POUDROUX</t>
  </si>
  <si>
    <t>JORDAN</t>
  </si>
  <si>
    <t>003</t>
  </si>
  <si>
    <t>SANDRINE</t>
  </si>
  <si>
    <t>276</t>
  </si>
  <si>
    <t>THIBAULT</t>
  </si>
  <si>
    <t>ROBIN</t>
  </si>
  <si>
    <t>SYLVIE</t>
  </si>
  <si>
    <t>GEREZ</t>
  </si>
  <si>
    <t>PAUL HENRI</t>
  </si>
  <si>
    <t>002</t>
  </si>
  <si>
    <t>pistolet</t>
  </si>
  <si>
    <t>CAMOZZI</t>
  </si>
  <si>
    <t>Pierre Louis</t>
  </si>
  <si>
    <t>RECEPTION LE :</t>
  </si>
  <si>
    <t>EDINE</t>
  </si>
  <si>
    <t>Gaelle</t>
  </si>
  <si>
    <t>Jordan</t>
  </si>
  <si>
    <t>U.S.M. ST DENIS EN VAL TIR</t>
  </si>
  <si>
    <t>020</t>
  </si>
  <si>
    <t>MARGOT</t>
  </si>
  <si>
    <t>Benoit</t>
  </si>
  <si>
    <t>U.S.M. SARAN TIR</t>
  </si>
  <si>
    <t>067</t>
  </si>
  <si>
    <t>C.J.F. TIR</t>
  </si>
  <si>
    <t>TINTAUD</t>
  </si>
  <si>
    <t>Pascal</t>
  </si>
  <si>
    <t>Pistolet</t>
  </si>
  <si>
    <t>CERCLE PASTEUR</t>
  </si>
  <si>
    <t>117</t>
  </si>
  <si>
    <t>FARCINADE</t>
  </si>
  <si>
    <t>LEHAGUEZ</t>
  </si>
  <si>
    <t>162</t>
  </si>
  <si>
    <t>NODOT</t>
  </si>
  <si>
    <t>Daniel</t>
  </si>
  <si>
    <t>274</t>
  </si>
  <si>
    <t>COSTA</t>
  </si>
  <si>
    <t>Alexandre</t>
  </si>
  <si>
    <t>J 3 AMILLY TIR</t>
  </si>
  <si>
    <t>LEGRAND</t>
  </si>
  <si>
    <t>Yann</t>
  </si>
  <si>
    <t>U.S.O. TIR</t>
  </si>
  <si>
    <t>BOUGUIER</t>
  </si>
  <si>
    <t>Jean-Pierre</t>
  </si>
  <si>
    <t>277</t>
  </si>
  <si>
    <t>BAUDUIN</t>
  </si>
  <si>
    <t>Gino</t>
  </si>
  <si>
    <t>LA BERRICHONNE GIEN</t>
  </si>
  <si>
    <t>PELLE</t>
  </si>
  <si>
    <t>287</t>
  </si>
  <si>
    <t>MENARD</t>
  </si>
  <si>
    <t>Jean Pierre</t>
  </si>
  <si>
    <t>Frédéric</t>
  </si>
  <si>
    <t>CRITERIUM PISTOLET STANDARD 10 M</t>
  </si>
  <si>
    <t>CRITERIUM PISTOLET VITESSE 10 M</t>
  </si>
  <si>
    <t>RAGUILLET</t>
  </si>
  <si>
    <t>Patrick</t>
  </si>
  <si>
    <t>Jean Louis</t>
  </si>
  <si>
    <t>03364127</t>
  </si>
  <si>
    <t>3 POSTES</t>
  </si>
  <si>
    <t>ST DENIS EN VAL</t>
  </si>
  <si>
    <t>2 POSTES</t>
  </si>
  <si>
    <t>MARCHANDIN</t>
  </si>
  <si>
    <t>NICOLE</t>
  </si>
  <si>
    <t>CADOUX</t>
  </si>
  <si>
    <t>LEFEBVRE</t>
  </si>
  <si>
    <t>Roger</t>
  </si>
  <si>
    <t>111</t>
  </si>
  <si>
    <t>ALLONCLE</t>
  </si>
  <si>
    <t>WARRE</t>
  </si>
  <si>
    <t>Lionel</t>
  </si>
  <si>
    <t>NOMBRE DE CARTONS</t>
  </si>
  <si>
    <t>PESSOT</t>
  </si>
  <si>
    <t>Marie</t>
  </si>
  <si>
    <t>JANTY</t>
  </si>
  <si>
    <t>275</t>
  </si>
  <si>
    <t>DELSART</t>
  </si>
  <si>
    <t>Emilien</t>
  </si>
  <si>
    <t>ROZIER</t>
  </si>
  <si>
    <t>Nicolas</t>
  </si>
  <si>
    <t>LADOUCE</t>
  </si>
  <si>
    <t>Mathieu</t>
  </si>
  <si>
    <t>Rémi</t>
  </si>
  <si>
    <t>possibilité de tirer en même temps que le standard</t>
  </si>
  <si>
    <t>pas possible de tirer en même temps que le standard</t>
  </si>
  <si>
    <t>PISTOLET VITESSE 10 M</t>
  </si>
  <si>
    <t>TOTAL SERIE VITESSE</t>
  </si>
  <si>
    <t>STD.</t>
  </si>
  <si>
    <t>PISTOLET STANDARD 10 M</t>
  </si>
  <si>
    <t>TOTAL SERIE STANDARD</t>
  </si>
  <si>
    <t>pas possible de tirer en même temps que la vitesse</t>
  </si>
  <si>
    <t>possibilité de tirer en même temps que la vitesse</t>
  </si>
  <si>
    <t>4 POSTES</t>
  </si>
  <si>
    <t>PISTOLET VITESSE                               10 M</t>
  </si>
  <si>
    <t>VO</t>
  </si>
  <si>
    <t>PISTOLET                             STANDARD 10 M</t>
  </si>
  <si>
    <t>Mickael</t>
  </si>
  <si>
    <t>BRETON</t>
  </si>
  <si>
    <t>Claudine</t>
  </si>
  <si>
    <t>9 H 30</t>
  </si>
  <si>
    <t>9 H 00</t>
  </si>
  <si>
    <t>15 H 30</t>
  </si>
  <si>
    <t>28/12</t>
  </si>
  <si>
    <t>xx</t>
  </si>
  <si>
    <t>JANVIER</t>
  </si>
  <si>
    <t xml:space="preserve">JANVIER </t>
  </si>
  <si>
    <t>ème</t>
  </si>
  <si>
    <t>2ème</t>
  </si>
  <si>
    <t>14/15&amp;16</t>
  </si>
  <si>
    <t>11</t>
  </si>
  <si>
    <t>12</t>
  </si>
  <si>
    <t>17 H 00</t>
  </si>
  <si>
    <t>13</t>
  </si>
  <si>
    <t>14</t>
  </si>
  <si>
    <t>15</t>
  </si>
  <si>
    <t>16</t>
  </si>
  <si>
    <t>17</t>
  </si>
  <si>
    <t>18</t>
  </si>
  <si>
    <t>19</t>
  </si>
  <si>
    <t>2 ème</t>
  </si>
  <si>
    <t>14 / 15 &amp; 16</t>
  </si>
  <si>
    <t>26</t>
  </si>
  <si>
    <t>27</t>
  </si>
  <si>
    <t>28</t>
  </si>
  <si>
    <t>29</t>
  </si>
  <si>
    <t>30</t>
  </si>
  <si>
    <t>31</t>
  </si>
  <si>
    <t>32</t>
  </si>
  <si>
    <t>2             ème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</si>
</sst>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63"/>
      <name val="Trebuchet MS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2A2623"/>
      <name val="Trebuchet MS"/>
      <family val="2"/>
    </font>
    <font>
      <b/>
      <sz val="12"/>
      <color rgb="FF0070C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6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6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 textRotation="90"/>
    </xf>
    <xf numFmtId="0" fontId="71" fillId="0" borderId="0" xfId="0" applyFont="1" applyAlignment="1">
      <alignment textRotation="90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textRotation="90"/>
    </xf>
    <xf numFmtId="0" fontId="66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73" fillId="37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49" fontId="20" fillId="37" borderId="18" xfId="0" applyNumberFormat="1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/>
    </xf>
    <xf numFmtId="49" fontId="20" fillId="38" borderId="18" xfId="0" applyNumberFormat="1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 wrapText="1"/>
    </xf>
    <xf numFmtId="0" fontId="17" fillId="38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75" fillId="38" borderId="10" xfId="0" applyNumberFormat="1" applyFont="1" applyFill="1" applyBorder="1" applyAlignment="1">
      <alignment horizontal="center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75" fillId="37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 wrapText="1"/>
    </xf>
    <xf numFmtId="164" fontId="68" fillId="39" borderId="10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 wrapText="1"/>
    </xf>
    <xf numFmtId="0" fontId="24" fillId="6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37" borderId="16" xfId="0" applyNumberFormat="1" applyFont="1" applyFill="1" applyBorder="1" applyAlignment="1">
      <alignment horizontal="center" vertical="center"/>
    </xf>
    <xf numFmtId="0" fontId="76" fillId="38" borderId="1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5" fillId="41" borderId="10" xfId="0" applyNumberFormat="1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3" fillId="44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77" fillId="44" borderId="10" xfId="0" applyNumberFormat="1" applyFont="1" applyFill="1" applyBorder="1" applyAlignment="1">
      <alignment vertical="center" textRotation="90"/>
    </xf>
    <xf numFmtId="0" fontId="13" fillId="43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/>
    </xf>
    <xf numFmtId="0" fontId="17" fillId="40" borderId="16" xfId="0" applyNumberFormat="1" applyFont="1" applyFill="1" applyBorder="1" applyAlignment="1">
      <alignment horizontal="center" vertical="center"/>
    </xf>
    <xf numFmtId="0" fontId="13" fillId="44" borderId="16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16" fillId="33" borderId="14" xfId="51" applyFont="1" applyFill="1" applyBorder="1" applyAlignment="1">
      <alignment horizontal="center" vertical="center"/>
      <protection/>
    </xf>
    <xf numFmtId="0" fontId="79" fillId="6" borderId="10" xfId="0" applyFont="1" applyFill="1" applyBorder="1" applyAlignment="1">
      <alignment horizontal="center" vertical="center"/>
    </xf>
    <xf numFmtId="0" fontId="79" fillId="7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5" borderId="10" xfId="0" applyFont="1" applyFill="1" applyBorder="1" applyAlignment="1">
      <alignment horizontal="center" vertical="center"/>
    </xf>
    <xf numFmtId="49" fontId="16" fillId="33" borderId="10" xfId="51" applyNumberFormat="1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49" fontId="16" fillId="33" borderId="24" xfId="51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7" fillId="38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4" borderId="10" xfId="50" applyNumberFormat="1" applyFont="1" applyFill="1" applyBorder="1" applyAlignment="1">
      <alignment horizontal="center" vertical="center"/>
      <protection/>
    </xf>
    <xf numFmtId="0" fontId="17" fillId="43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80" fillId="0" borderId="10" xfId="50" applyFont="1" applyFill="1" applyBorder="1" applyAlignment="1">
      <alignment horizontal="center" vertical="center" wrapText="1"/>
      <protection/>
    </xf>
    <xf numFmtId="0" fontId="9" fillId="0" borderId="10" xfId="50" applyBorder="1">
      <alignment/>
      <protection/>
    </xf>
    <xf numFmtId="0" fontId="17" fillId="45" borderId="10" xfId="50" applyNumberFormat="1" applyFont="1" applyFill="1" applyBorder="1" applyAlignment="1">
      <alignment horizontal="center" vertical="center"/>
      <protection/>
    </xf>
    <xf numFmtId="0" fontId="17" fillId="45" borderId="10" xfId="50" applyFont="1" applyFill="1" applyBorder="1" applyAlignment="1">
      <alignment horizontal="center" vertical="center"/>
      <protection/>
    </xf>
    <xf numFmtId="0" fontId="13" fillId="44" borderId="10" xfId="0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7" fillId="43" borderId="10" xfId="0" applyNumberFormat="1" applyFont="1" applyFill="1" applyBorder="1" applyAlignment="1">
      <alignment horizontal="center" vertical="center"/>
    </xf>
    <xf numFmtId="0" fontId="17" fillId="45" borderId="10" xfId="0" applyNumberFormat="1" applyFont="1" applyFill="1" applyBorder="1" applyAlignment="1">
      <alignment horizontal="center" vertical="center"/>
    </xf>
    <xf numFmtId="0" fontId="17" fillId="43" borderId="10" xfId="50" applyFont="1" applyFill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vertical="center" wrapText="1"/>
    </xf>
    <xf numFmtId="0" fontId="17" fillId="45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/>
    </xf>
    <xf numFmtId="0" fontId="79" fillId="37" borderId="10" xfId="0" applyNumberFormat="1" applyFont="1" applyFill="1" applyBorder="1" applyAlignment="1">
      <alignment horizontal="center" vertical="center"/>
    </xf>
    <xf numFmtId="0" fontId="79" fillId="40" borderId="10" xfId="0" applyNumberFormat="1" applyFont="1" applyFill="1" applyBorder="1" applyAlignment="1">
      <alignment horizontal="center" vertical="center"/>
    </xf>
    <xf numFmtId="0" fontId="81" fillId="44" borderId="10" xfId="0" applyNumberFormat="1" applyFont="1" applyFill="1" applyBorder="1" applyAlignment="1">
      <alignment horizontal="center" vertical="center"/>
    </xf>
    <xf numFmtId="0" fontId="79" fillId="43" borderId="10" xfId="0" applyNumberFormat="1" applyFont="1" applyFill="1" applyBorder="1" applyAlignment="1">
      <alignment horizontal="center" vertical="center"/>
    </xf>
    <xf numFmtId="0" fontId="81" fillId="43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79" fillId="38" borderId="23" xfId="0" applyNumberFormat="1" applyFont="1" applyFill="1" applyBorder="1" applyAlignment="1">
      <alignment horizontal="center" vertical="center"/>
    </xf>
    <xf numFmtId="0" fontId="79" fillId="37" borderId="23" xfId="0" applyNumberFormat="1" applyFont="1" applyFill="1" applyBorder="1" applyAlignment="1">
      <alignment horizontal="center" vertical="center"/>
    </xf>
    <xf numFmtId="0" fontId="79" fillId="40" borderId="23" xfId="0" applyNumberFormat="1" applyFont="1" applyFill="1" applyBorder="1" applyAlignment="1">
      <alignment horizontal="center" vertical="center"/>
    </xf>
    <xf numFmtId="0" fontId="81" fillId="44" borderId="23" xfId="0" applyNumberFormat="1" applyFont="1" applyFill="1" applyBorder="1" applyAlignment="1">
      <alignment horizontal="center" vertical="center"/>
    </xf>
    <xf numFmtId="0" fontId="81" fillId="43" borderId="23" xfId="0" applyNumberFormat="1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79" fillId="38" borderId="19" xfId="0" applyNumberFormat="1" applyFont="1" applyFill="1" applyBorder="1" applyAlignment="1">
      <alignment horizontal="center" vertical="center"/>
    </xf>
    <xf numFmtId="0" fontId="79" fillId="37" borderId="19" xfId="0" applyNumberFormat="1" applyFont="1" applyFill="1" applyBorder="1" applyAlignment="1">
      <alignment horizontal="center" vertical="center"/>
    </xf>
    <xf numFmtId="0" fontId="79" fillId="40" borderId="19" xfId="0" applyNumberFormat="1" applyFont="1" applyFill="1" applyBorder="1" applyAlignment="1">
      <alignment horizontal="center" vertical="center"/>
    </xf>
    <xf numFmtId="0" fontId="81" fillId="44" borderId="19" xfId="0" applyNumberFormat="1" applyFont="1" applyFill="1" applyBorder="1" applyAlignment="1">
      <alignment horizontal="center" vertical="center"/>
    </xf>
    <xf numFmtId="0" fontId="81" fillId="43" borderId="19" xfId="0" applyNumberFormat="1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17" fillId="43" borderId="16" xfId="0" applyNumberFormat="1" applyFont="1" applyFill="1" applyBorder="1" applyAlignment="1">
      <alignment horizontal="center" vertical="center"/>
    </xf>
    <xf numFmtId="0" fontId="79" fillId="43" borderId="23" xfId="0" applyNumberFormat="1" applyFont="1" applyFill="1" applyBorder="1" applyAlignment="1">
      <alignment horizontal="center" vertical="center"/>
    </xf>
    <xf numFmtId="0" fontId="79" fillId="43" borderId="19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/>
    </xf>
    <xf numFmtId="0" fontId="82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 applyProtection="1">
      <alignment horizontal="center"/>
      <protection locked="0"/>
    </xf>
    <xf numFmtId="0" fontId="16" fillId="37" borderId="18" xfId="49" applyFont="1" applyFill="1" applyBorder="1" applyAlignment="1">
      <alignment horizontal="center" vertical="center" wrapText="1"/>
      <protection/>
    </xf>
    <xf numFmtId="0" fontId="16" fillId="37" borderId="18" xfId="49" applyFont="1" applyFill="1" applyBorder="1" applyAlignment="1">
      <alignment horizontal="center" vertical="center"/>
      <protection/>
    </xf>
    <xf numFmtId="49" fontId="16" fillId="37" borderId="18" xfId="49" applyNumberFormat="1" applyFont="1" applyFill="1" applyBorder="1" applyAlignment="1">
      <alignment horizontal="center" vertical="center"/>
      <protection/>
    </xf>
    <xf numFmtId="0" fontId="16" fillId="37" borderId="19" xfId="49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6" fillId="37" borderId="20" xfId="0" applyFont="1" applyFill="1" applyBorder="1" applyAlignment="1" quotePrefix="1">
      <alignment horizontal="center" vertical="center"/>
    </xf>
    <xf numFmtId="0" fontId="17" fillId="4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49" fontId="68" fillId="39" borderId="10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7" borderId="10" xfId="0" applyFont="1" applyFill="1" applyBorder="1" applyAlignment="1">
      <alignment horizontal="center" vertical="center" textRotation="90"/>
    </xf>
    <xf numFmtId="0" fontId="15" fillId="5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/>
    </xf>
    <xf numFmtId="49" fontId="68" fillId="0" borderId="10" xfId="0" applyNumberFormat="1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3" fillId="0" borderId="0" xfId="0" applyFont="1" applyAlignment="1">
      <alignment/>
    </xf>
    <xf numFmtId="49" fontId="68" fillId="33" borderId="17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69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 textRotation="90"/>
    </xf>
    <xf numFmtId="0" fontId="6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46" borderId="10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vertical="center"/>
    </xf>
    <xf numFmtId="0" fontId="68" fillId="46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16" fillId="43" borderId="10" xfId="49" applyFont="1" applyFill="1" applyBorder="1" applyAlignment="1">
      <alignment horizontal="center" vertical="center"/>
      <protection/>
    </xf>
    <xf numFmtId="0" fontId="66" fillId="36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47" borderId="10" xfId="50" applyFont="1" applyFill="1" applyBorder="1" applyAlignment="1">
      <alignment horizontal="center" vertical="center" wrapText="1"/>
      <protection/>
    </xf>
    <xf numFmtId="0" fontId="17" fillId="47" borderId="10" xfId="50" applyFont="1" applyFill="1" applyBorder="1" applyAlignment="1">
      <alignment horizontal="center" vertical="center"/>
      <protection/>
    </xf>
    <xf numFmtId="16" fontId="17" fillId="47" borderId="10" xfId="50" applyNumberFormat="1" applyFont="1" applyFill="1" applyBorder="1" applyAlignment="1">
      <alignment horizontal="center" vertical="center"/>
      <protection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0" xfId="0" applyNumberFormat="1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 wrapText="1"/>
    </xf>
    <xf numFmtId="0" fontId="17" fillId="47" borderId="10" xfId="0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" fontId="17" fillId="35" borderId="10" xfId="0" applyNumberFormat="1" applyFont="1" applyFill="1" applyBorder="1" applyAlignment="1">
      <alignment horizontal="center" vertical="center"/>
    </xf>
    <xf numFmtId="0" fontId="17" fillId="47" borderId="10" xfId="50" applyNumberFormat="1" applyFont="1" applyFill="1" applyBorder="1" applyAlignment="1">
      <alignment horizontal="center" vertical="center"/>
      <protection/>
    </xf>
    <xf numFmtId="0" fontId="17" fillId="47" borderId="15" xfId="0" applyFont="1" applyFill="1" applyBorder="1" applyAlignment="1">
      <alignment horizontal="center" vertical="center"/>
    </xf>
    <xf numFmtId="49" fontId="17" fillId="47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/>
    </xf>
    <xf numFmtId="0" fontId="35" fillId="38" borderId="18" xfId="0" applyFont="1" applyFill="1" applyBorder="1" applyAlignment="1">
      <alignment horizontal="center" vertical="center"/>
    </xf>
    <xf numFmtId="0" fontId="16" fillId="38" borderId="20" xfId="0" applyFont="1" applyFill="1" applyBorder="1" applyAlignment="1" quotePrefix="1">
      <alignment horizontal="center" vertical="center"/>
    </xf>
    <xf numFmtId="0" fontId="80" fillId="6" borderId="10" xfId="50" applyFont="1" applyFill="1" applyBorder="1" applyAlignment="1">
      <alignment horizontal="center" vertical="center" wrapText="1"/>
      <protection/>
    </xf>
    <xf numFmtId="0" fontId="16" fillId="38" borderId="10" xfId="0" applyFont="1" applyFill="1" applyBorder="1" applyAlignment="1">
      <alignment horizontal="center" vertical="center"/>
    </xf>
    <xf numFmtId="49" fontId="16" fillId="6" borderId="10" xfId="51" applyNumberFormat="1" applyFont="1" applyFill="1" applyBorder="1" applyAlignment="1">
      <alignment horizontal="center" vertical="center"/>
      <protection/>
    </xf>
    <xf numFmtId="0" fontId="17" fillId="43" borderId="0" xfId="0" applyFont="1" applyFill="1" applyBorder="1" applyAlignment="1">
      <alignment horizontal="center" vertical="center"/>
    </xf>
    <xf numFmtId="0" fontId="77" fillId="43" borderId="10" xfId="0" applyNumberFormat="1" applyFont="1" applyFill="1" applyBorder="1" applyAlignment="1">
      <alignment vertical="center" textRotation="90"/>
    </xf>
    <xf numFmtId="0" fontId="17" fillId="43" borderId="26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1" fontId="16" fillId="37" borderId="18" xfId="0" applyNumberFormat="1" applyFont="1" applyFill="1" applyBorder="1" applyAlignment="1">
      <alignment horizontal="center" vertical="center"/>
    </xf>
    <xf numFmtId="0" fontId="77" fillId="43" borderId="26" xfId="0" applyFont="1" applyFill="1" applyBorder="1" applyAlignment="1">
      <alignment horizontal="center" vertical="center"/>
    </xf>
    <xf numFmtId="0" fontId="77" fillId="40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77" fillId="43" borderId="1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68" fillId="36" borderId="10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horizontal="center" vertical="center"/>
    </xf>
    <xf numFmtId="49" fontId="16" fillId="36" borderId="15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6" fillId="45" borderId="14" xfId="0" applyNumberFormat="1" applyFont="1" applyFill="1" applyBorder="1" applyAlignment="1">
      <alignment horizontal="center" vertical="center"/>
    </xf>
    <xf numFmtId="49" fontId="16" fillId="45" borderId="17" xfId="0" applyNumberFormat="1" applyFont="1" applyFill="1" applyBorder="1" applyAlignment="1">
      <alignment horizontal="center" vertical="center"/>
    </xf>
    <xf numFmtId="49" fontId="16" fillId="45" borderId="15" xfId="0" applyNumberFormat="1" applyFont="1" applyFill="1" applyBorder="1" applyAlignment="1">
      <alignment horizontal="center" vertical="center"/>
    </xf>
    <xf numFmtId="16" fontId="17" fillId="45" borderId="14" xfId="0" applyNumberFormat="1" applyFont="1" applyFill="1" applyBorder="1" applyAlignment="1">
      <alignment horizontal="center" vertical="center"/>
    </xf>
    <xf numFmtId="16" fontId="17" fillId="45" borderId="17" xfId="0" applyNumberFormat="1" applyFont="1" applyFill="1" applyBorder="1" applyAlignment="1">
      <alignment horizontal="center" vertical="center"/>
    </xf>
    <xf numFmtId="16" fontId="17" fillId="45" borderId="15" xfId="0" applyNumberFormat="1" applyFont="1" applyFill="1" applyBorder="1" applyAlignment="1">
      <alignment horizontal="center" vertical="center"/>
    </xf>
    <xf numFmtId="49" fontId="16" fillId="37" borderId="14" xfId="50" applyNumberFormat="1" applyFont="1" applyFill="1" applyBorder="1" applyAlignment="1">
      <alignment horizontal="center" vertical="center"/>
      <protection/>
    </xf>
    <xf numFmtId="49" fontId="16" fillId="37" borderId="17" xfId="50" applyNumberFormat="1" applyFont="1" applyFill="1" applyBorder="1" applyAlignment="1">
      <alignment horizontal="center" vertical="center"/>
      <protection/>
    </xf>
    <xf numFmtId="49" fontId="16" fillId="37" borderId="15" xfId="50" applyNumberFormat="1" applyFont="1" applyFill="1" applyBorder="1" applyAlignment="1">
      <alignment horizontal="center" vertical="center"/>
      <protection/>
    </xf>
    <xf numFmtId="164" fontId="17" fillId="45" borderId="14" xfId="0" applyNumberFormat="1" applyFont="1" applyFill="1" applyBorder="1" applyAlignment="1">
      <alignment horizontal="center" vertical="center"/>
    </xf>
    <xf numFmtId="164" fontId="17" fillId="45" borderId="17" xfId="0" applyNumberFormat="1" applyFont="1" applyFill="1" applyBorder="1" applyAlignment="1">
      <alignment horizontal="center" vertical="center"/>
    </xf>
    <xf numFmtId="164" fontId="17" fillId="45" borderId="15" xfId="0" applyNumberFormat="1" applyFont="1" applyFill="1" applyBorder="1" applyAlignment="1">
      <alignment horizontal="center" vertical="center"/>
    </xf>
    <xf numFmtId="49" fontId="17" fillId="45" borderId="14" xfId="50" applyNumberFormat="1" applyFont="1" applyFill="1" applyBorder="1" applyAlignment="1">
      <alignment horizontal="center" vertical="center"/>
      <protection/>
    </xf>
    <xf numFmtId="49" fontId="17" fillId="45" borderId="17" xfId="50" applyNumberFormat="1" applyFont="1" applyFill="1" applyBorder="1" applyAlignment="1">
      <alignment horizontal="center" vertical="center"/>
      <protection/>
    </xf>
    <xf numFmtId="49" fontId="17" fillId="45" borderId="15" xfId="50" applyNumberFormat="1" applyFont="1" applyFill="1" applyBorder="1" applyAlignment="1">
      <alignment horizontal="center" vertical="center"/>
      <protection/>
    </xf>
    <xf numFmtId="49" fontId="17" fillId="45" borderId="14" xfId="0" applyNumberFormat="1" applyFont="1" applyFill="1" applyBorder="1" applyAlignment="1">
      <alignment horizontal="center" vertical="center"/>
    </xf>
    <xf numFmtId="49" fontId="17" fillId="45" borderId="17" xfId="0" applyNumberFormat="1" applyFont="1" applyFill="1" applyBorder="1" applyAlignment="1">
      <alignment horizontal="center" vertical="center"/>
    </xf>
    <xf numFmtId="49" fontId="17" fillId="45" borderId="15" xfId="0" applyNumberFormat="1" applyFont="1" applyFill="1" applyBorder="1" applyAlignment="1">
      <alignment horizontal="center" vertical="center"/>
    </xf>
    <xf numFmtId="164" fontId="17" fillId="45" borderId="27" xfId="0" applyNumberFormat="1" applyFont="1" applyFill="1" applyBorder="1" applyAlignment="1">
      <alignment horizontal="center" vertical="center"/>
    </xf>
    <xf numFmtId="164" fontId="17" fillId="45" borderId="28" xfId="0" applyNumberFormat="1" applyFont="1" applyFill="1" applyBorder="1" applyAlignment="1">
      <alignment horizontal="center" vertical="center"/>
    </xf>
    <xf numFmtId="164" fontId="17" fillId="45" borderId="29" xfId="0" applyNumberFormat="1" applyFont="1" applyFill="1" applyBorder="1" applyAlignment="1">
      <alignment horizontal="center" vertical="center"/>
    </xf>
    <xf numFmtId="16" fontId="17" fillId="36" borderId="27" xfId="0" applyNumberFormat="1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164" fontId="17" fillId="36" borderId="14" xfId="0" applyNumberFormat="1" applyFont="1" applyFill="1" applyBorder="1" applyAlignment="1">
      <alignment horizontal="center" vertical="center"/>
    </xf>
    <xf numFmtId="164" fontId="17" fillId="36" borderId="17" xfId="0" applyNumberFormat="1" applyFont="1" applyFill="1" applyBorder="1" applyAlignment="1">
      <alignment horizontal="center" vertical="center"/>
    </xf>
    <xf numFmtId="164" fontId="17" fillId="36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center" vertical="center" wrapText="1"/>
    </xf>
    <xf numFmtId="0" fontId="17" fillId="47" borderId="17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4" xfId="50" applyFont="1" applyFill="1" applyBorder="1" applyAlignment="1">
      <alignment horizontal="center" vertical="center" wrapText="1"/>
      <protection/>
    </xf>
    <xf numFmtId="0" fontId="17" fillId="47" borderId="17" xfId="50" applyFont="1" applyFill="1" applyBorder="1" applyAlignment="1">
      <alignment horizontal="center" vertical="center" wrapText="1"/>
      <protection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8" fillId="46" borderId="12" xfId="0" applyFont="1" applyFill="1" applyBorder="1" applyAlignment="1">
      <alignment horizontal="center" vertical="center" wrapText="1"/>
    </xf>
    <xf numFmtId="0" fontId="68" fillId="46" borderId="32" xfId="0" applyFont="1" applyFill="1" applyBorder="1" applyAlignment="1">
      <alignment horizontal="center" vertical="center" wrapText="1"/>
    </xf>
    <xf numFmtId="0" fontId="68" fillId="46" borderId="3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1" fillId="7" borderId="10" xfId="0" applyFont="1" applyFill="1" applyBorder="1" applyAlignment="1" quotePrefix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49" fontId="16" fillId="45" borderId="14" xfId="50" applyNumberFormat="1" applyFont="1" applyFill="1" applyBorder="1" applyAlignment="1">
      <alignment horizontal="center" vertical="center"/>
      <protection/>
    </xf>
    <xf numFmtId="49" fontId="16" fillId="45" borderId="17" xfId="50" applyNumberFormat="1" applyFont="1" applyFill="1" applyBorder="1" applyAlignment="1">
      <alignment horizontal="center" vertical="center"/>
      <protection/>
    </xf>
    <xf numFmtId="49" fontId="16" fillId="45" borderId="15" xfId="50" applyNumberFormat="1" applyFont="1" applyFill="1" applyBorder="1" applyAlignment="1">
      <alignment horizontal="center" vertical="center"/>
      <protection/>
    </xf>
    <xf numFmtId="164" fontId="35" fillId="45" borderId="14" xfId="0" applyNumberFormat="1" applyFont="1" applyFill="1" applyBorder="1" applyAlignment="1">
      <alignment horizontal="center" vertical="center"/>
    </xf>
    <xf numFmtId="164" fontId="35" fillId="45" borderId="17" xfId="0" applyNumberFormat="1" applyFont="1" applyFill="1" applyBorder="1" applyAlignment="1">
      <alignment horizontal="center" vertical="center"/>
    </xf>
    <xf numFmtId="164" fontId="35" fillId="45" borderId="15" xfId="0" applyNumberFormat="1" applyFont="1" applyFill="1" applyBorder="1" applyAlignment="1">
      <alignment horizontal="center" vertical="center"/>
    </xf>
    <xf numFmtId="49" fontId="17" fillId="45" borderId="27" xfId="0" applyNumberFormat="1" applyFont="1" applyFill="1" applyBorder="1" applyAlignment="1">
      <alignment horizontal="center" vertical="center"/>
    </xf>
    <xf numFmtId="49" fontId="17" fillId="45" borderId="28" xfId="0" applyNumberFormat="1" applyFont="1" applyFill="1" applyBorder="1" applyAlignment="1">
      <alignment horizontal="center" vertical="center"/>
    </xf>
    <xf numFmtId="49" fontId="17" fillId="45" borderId="29" xfId="0" applyNumberFormat="1" applyFont="1" applyFill="1" applyBorder="1" applyAlignment="1">
      <alignment horizontal="center" vertical="center"/>
    </xf>
    <xf numFmtId="49" fontId="24" fillId="7" borderId="33" xfId="0" applyNumberFormat="1" applyFont="1" applyFill="1" applyBorder="1" applyAlignment="1">
      <alignment horizontal="center" vertical="center" wrapText="1"/>
    </xf>
    <xf numFmtId="49" fontId="24" fillId="7" borderId="34" xfId="0" applyNumberFormat="1" applyFont="1" applyFill="1" applyBorder="1" applyAlignment="1">
      <alignment horizontal="center" vertical="center" wrapText="1"/>
    </xf>
    <xf numFmtId="49" fontId="24" fillId="40" borderId="18" xfId="0" applyNumberFormat="1" applyFont="1" applyFill="1" applyBorder="1" applyAlignment="1">
      <alignment horizontal="center" vertical="center"/>
    </xf>
    <xf numFmtId="49" fontId="24" fillId="40" borderId="26" xfId="0" applyNumberFormat="1" applyFont="1" applyFill="1" applyBorder="1" applyAlignment="1">
      <alignment horizontal="center" vertical="center"/>
    </xf>
    <xf numFmtId="49" fontId="24" fillId="7" borderId="35" xfId="0" applyNumberFormat="1" applyFont="1" applyFill="1" applyBorder="1" applyAlignment="1">
      <alignment horizontal="center" vertical="center" wrapText="1"/>
    </xf>
    <xf numFmtId="49" fontId="24" fillId="40" borderId="14" xfId="0" applyNumberFormat="1" applyFont="1" applyFill="1" applyBorder="1" applyAlignment="1">
      <alignment horizontal="center" vertical="center"/>
    </xf>
    <xf numFmtId="49" fontId="24" fillId="40" borderId="15" xfId="0" applyNumberFormat="1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36" borderId="12" xfId="0" applyFont="1" applyFill="1" applyBorder="1" applyAlignment="1">
      <alignment horizontal="center" vertical="center" wrapText="1"/>
    </xf>
    <xf numFmtId="0" fontId="68" fillId="36" borderId="32" xfId="0" applyFont="1" applyFill="1" applyBorder="1" applyAlignment="1">
      <alignment horizontal="center" vertical="center" wrapText="1"/>
    </xf>
    <xf numFmtId="0" fontId="68" fillId="36" borderId="3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1381125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1400175</xdr:colOff>
      <xdr:row>2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752475</xdr:colOff>
      <xdr:row>2</xdr:row>
      <xdr:rowOff>209550</xdr:rowOff>
    </xdr:from>
    <xdr:to>
      <xdr:col>14</xdr:col>
      <xdr:colOff>104775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58350" y="1162050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209550</xdr:rowOff>
    </xdr:from>
    <xdr:to>
      <xdr:col>14</xdr:col>
      <xdr:colOff>66675</xdr:colOff>
      <xdr:row>2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6205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228600</xdr:rowOff>
    </xdr:from>
    <xdr:to>
      <xdr:col>14</xdr:col>
      <xdr:colOff>66675</xdr:colOff>
      <xdr:row>2</xdr:row>
      <xdr:rowOff>276225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1811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266700</xdr:rowOff>
    </xdr:from>
    <xdr:to>
      <xdr:col>14</xdr:col>
      <xdr:colOff>57150</xdr:colOff>
      <xdr:row>2</xdr:row>
      <xdr:rowOff>314325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667875" y="1219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314325</xdr:rowOff>
    </xdr:from>
    <xdr:to>
      <xdr:col>14</xdr:col>
      <xdr:colOff>142875</xdr:colOff>
      <xdr:row>2</xdr:row>
      <xdr:rowOff>361950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744075" y="12668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962025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962025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428625</xdr:rowOff>
    </xdr:from>
    <xdr:to>
      <xdr:col>12</xdr:col>
      <xdr:colOff>390525</xdr:colOff>
      <xdr:row>1</xdr:row>
      <xdr:rowOff>476250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9048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323850</xdr:rowOff>
    </xdr:from>
    <xdr:to>
      <xdr:col>12</xdr:col>
      <xdr:colOff>381000</xdr:colOff>
      <xdr:row>1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10m"/>
      <sheetName val="1er crit.std"/>
      <sheetName val="1er crit.vit"/>
      <sheetName val="Coupe J &amp; D"/>
      <sheetName val="4 crit.10m"/>
      <sheetName val="4 crit.10m (2)"/>
      <sheetName val="2 crit.std"/>
      <sheetName val="2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287</v>
          </cell>
        </row>
      </sheetData>
      <sheetData sheetId="6">
        <row r="4">
          <cell r="K4" t="str">
            <v>276</v>
          </cell>
        </row>
      </sheetData>
      <sheetData sheetId="7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82">
      <selection activeCell="T90" sqref="T90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6.25" customHeight="1">
      <c r="A1" s="478"/>
      <c r="B1" s="481" t="s">
        <v>447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3"/>
    </row>
    <row r="2" spans="1:16" ht="26.25" customHeight="1">
      <c r="A2" s="479"/>
      <c r="B2" s="484" t="s">
        <v>454</v>
      </c>
      <c r="C2" s="485"/>
      <c r="D2" s="485"/>
      <c r="E2" s="485"/>
      <c r="F2" s="486"/>
      <c r="G2" s="403">
        <v>14</v>
      </c>
      <c r="H2" s="405">
        <v>15</v>
      </c>
      <c r="I2" s="404">
        <v>16</v>
      </c>
      <c r="J2" s="434" t="s">
        <v>498</v>
      </c>
      <c r="K2" s="435"/>
      <c r="L2" s="435"/>
      <c r="M2" s="435"/>
      <c r="N2" s="435"/>
      <c r="O2" s="436"/>
      <c r="P2" s="106">
        <v>2022</v>
      </c>
    </row>
    <row r="3" spans="1:16" ht="26.25" customHeight="1">
      <c r="A3" s="480"/>
      <c r="B3" s="487" t="s">
        <v>235</v>
      </c>
      <c r="C3" s="488"/>
      <c r="D3" s="488"/>
      <c r="E3" s="488"/>
      <c r="F3" s="489"/>
      <c r="G3" s="107">
        <v>2</v>
      </c>
      <c r="H3" s="437" t="s">
        <v>500</v>
      </c>
      <c r="I3" s="438"/>
      <c r="J3" s="434" t="s">
        <v>121</v>
      </c>
      <c r="K3" s="435"/>
      <c r="L3" s="435"/>
      <c r="M3" s="435"/>
      <c r="N3" s="435"/>
      <c r="O3" s="435"/>
      <c r="P3" s="436"/>
    </row>
    <row r="4" spans="1:16" ht="18">
      <c r="A4" s="490" t="s">
        <v>33</v>
      </c>
      <c r="B4" s="491"/>
      <c r="C4" s="491"/>
      <c r="D4" s="491"/>
      <c r="E4" s="491"/>
      <c r="F4" s="401" t="s">
        <v>404</v>
      </c>
      <c r="G4" s="386"/>
      <c r="H4" s="386"/>
      <c r="I4" s="386"/>
      <c r="J4" s="386"/>
      <c r="K4" s="386"/>
      <c r="L4" s="386"/>
      <c r="M4" s="386"/>
      <c r="N4" s="386"/>
      <c r="O4" s="386"/>
      <c r="P4" s="397"/>
    </row>
    <row r="5" spans="1:16" ht="15">
      <c r="A5" s="444" t="s">
        <v>0</v>
      </c>
      <c r="B5" s="444" t="s">
        <v>1</v>
      </c>
      <c r="C5" s="475" t="s">
        <v>228</v>
      </c>
      <c r="D5" s="472" t="s">
        <v>237</v>
      </c>
      <c r="E5" s="476" t="s">
        <v>238</v>
      </c>
      <c r="F5" s="472" t="s">
        <v>239</v>
      </c>
      <c r="G5" s="473" t="s">
        <v>240</v>
      </c>
      <c r="H5" s="474"/>
      <c r="I5" s="442" t="s">
        <v>241</v>
      </c>
      <c r="J5" s="442"/>
      <c r="K5" s="442"/>
      <c r="L5" s="442"/>
      <c r="M5" s="442"/>
      <c r="N5" s="443" t="s">
        <v>242</v>
      </c>
      <c r="O5" s="443"/>
      <c r="P5" s="444" t="s">
        <v>243</v>
      </c>
    </row>
    <row r="6" spans="1:16" ht="31.5">
      <c r="A6" s="444"/>
      <c r="B6" s="444"/>
      <c r="C6" s="475"/>
      <c r="D6" s="472"/>
      <c r="E6" s="476"/>
      <c r="F6" s="472"/>
      <c r="G6" s="337" t="s">
        <v>328</v>
      </c>
      <c r="H6" s="341" t="s">
        <v>329</v>
      </c>
      <c r="I6" s="339" t="s">
        <v>330</v>
      </c>
      <c r="J6" s="341" t="s">
        <v>331</v>
      </c>
      <c r="K6" s="339" t="s">
        <v>244</v>
      </c>
      <c r="L6" s="341" t="s">
        <v>332</v>
      </c>
      <c r="M6" s="339" t="s">
        <v>329</v>
      </c>
      <c r="N6" s="341" t="s">
        <v>333</v>
      </c>
      <c r="O6" s="340" t="s">
        <v>331</v>
      </c>
      <c r="P6" s="444"/>
    </row>
    <row r="7" spans="1:16" ht="18">
      <c r="A7" s="116" t="s">
        <v>406</v>
      </c>
      <c r="B7" s="117" t="s">
        <v>407</v>
      </c>
      <c r="C7" s="118" t="str">
        <f>'[1]2 crit.10m'!$K$4</f>
        <v>276</v>
      </c>
      <c r="D7" s="119" t="s">
        <v>273</v>
      </c>
      <c r="E7" s="117" t="s">
        <v>421</v>
      </c>
      <c r="F7" s="117">
        <v>82592313</v>
      </c>
      <c r="G7" s="233"/>
      <c r="H7" s="414"/>
      <c r="I7" s="234"/>
      <c r="J7" s="352"/>
      <c r="K7" s="234"/>
      <c r="L7" s="352"/>
      <c r="M7" s="314"/>
      <c r="N7" s="351"/>
      <c r="O7" s="315"/>
      <c r="P7" s="169"/>
    </row>
    <row r="8" spans="1:16" ht="18">
      <c r="A8" s="139" t="s">
        <v>254</v>
      </c>
      <c r="B8" s="125" t="s">
        <v>255</v>
      </c>
      <c r="C8" s="140" t="s">
        <v>404</v>
      </c>
      <c r="D8" s="125"/>
      <c r="E8" s="231" t="s">
        <v>421</v>
      </c>
      <c r="F8" s="125"/>
      <c r="G8" s="242"/>
      <c r="H8" s="248"/>
      <c r="I8" s="243"/>
      <c r="J8" s="248"/>
      <c r="K8" s="243"/>
      <c r="L8" s="248"/>
      <c r="M8" s="243"/>
      <c r="N8" s="415"/>
      <c r="O8" s="273"/>
      <c r="P8" s="244"/>
    </row>
    <row r="9" spans="1:16" ht="18">
      <c r="A9" s="492" t="s">
        <v>408</v>
      </c>
      <c r="B9" s="493"/>
      <c r="C9" s="445"/>
      <c r="D9" s="446"/>
      <c r="E9" s="446"/>
      <c r="F9" s="447"/>
      <c r="G9" s="247">
        <f aca="true" t="shared" si="0" ref="G9:O9">SUM(G7:G8)</f>
        <v>0</v>
      </c>
      <c r="H9" s="247">
        <f t="shared" si="0"/>
        <v>0</v>
      </c>
      <c r="I9" s="247">
        <f t="shared" si="0"/>
        <v>0</v>
      </c>
      <c r="J9" s="247">
        <f t="shared" si="0"/>
        <v>0</v>
      </c>
      <c r="K9" s="247">
        <f t="shared" si="0"/>
        <v>0</v>
      </c>
      <c r="L9" s="247">
        <f t="shared" si="0"/>
        <v>0</v>
      </c>
      <c r="M9" s="247">
        <f t="shared" si="0"/>
        <v>0</v>
      </c>
      <c r="N9" s="247">
        <f t="shared" si="0"/>
        <v>0</v>
      </c>
      <c r="O9" s="247">
        <f t="shared" si="0"/>
        <v>0</v>
      </c>
      <c r="P9" s="247">
        <f>SUM(G9:O9)</f>
        <v>0</v>
      </c>
    </row>
    <row r="10" spans="1:16" ht="18">
      <c r="A10" s="494" t="s">
        <v>155</v>
      </c>
      <c r="B10" s="495"/>
      <c r="C10" s="495"/>
      <c r="D10" s="495"/>
      <c r="E10" s="495"/>
      <c r="F10" s="400" t="s">
        <v>396</v>
      </c>
      <c r="G10" s="402"/>
      <c r="H10" s="402"/>
      <c r="I10" s="402"/>
      <c r="J10" s="402"/>
      <c r="K10" s="402"/>
      <c r="L10" s="402"/>
      <c r="M10" s="402"/>
      <c r="N10" s="394"/>
      <c r="O10" s="394"/>
      <c r="P10" s="390"/>
    </row>
    <row r="11" spans="1:16" ht="15">
      <c r="A11" s="444" t="s">
        <v>0</v>
      </c>
      <c r="B11" s="444" t="s">
        <v>1</v>
      </c>
      <c r="C11" s="475" t="s">
        <v>228</v>
      </c>
      <c r="D11" s="472" t="s">
        <v>237</v>
      </c>
      <c r="E11" s="476" t="s">
        <v>238</v>
      </c>
      <c r="F11" s="472" t="s">
        <v>239</v>
      </c>
      <c r="G11" s="473" t="s">
        <v>240</v>
      </c>
      <c r="H11" s="474"/>
      <c r="I11" s="442" t="s">
        <v>241</v>
      </c>
      <c r="J11" s="442"/>
      <c r="K11" s="442"/>
      <c r="L11" s="442"/>
      <c r="M11" s="442"/>
      <c r="N11" s="443" t="s">
        <v>242</v>
      </c>
      <c r="O11" s="443"/>
      <c r="P11" s="444" t="s">
        <v>243</v>
      </c>
    </row>
    <row r="12" spans="1:16" ht="31.5">
      <c r="A12" s="444"/>
      <c r="B12" s="444"/>
      <c r="C12" s="475"/>
      <c r="D12" s="472"/>
      <c r="E12" s="476"/>
      <c r="F12" s="472"/>
      <c r="G12" s="337" t="s">
        <v>328</v>
      </c>
      <c r="H12" s="341" t="s">
        <v>329</v>
      </c>
      <c r="I12" s="339" t="s">
        <v>330</v>
      </c>
      <c r="J12" s="341" t="s">
        <v>331</v>
      </c>
      <c r="K12" s="339" t="s">
        <v>244</v>
      </c>
      <c r="L12" s="341" t="s">
        <v>332</v>
      </c>
      <c r="M12" s="339" t="s">
        <v>329</v>
      </c>
      <c r="N12" s="341" t="s">
        <v>333</v>
      </c>
      <c r="O12" s="340" t="s">
        <v>331</v>
      </c>
      <c r="P12" s="444"/>
    </row>
    <row r="13" spans="1:16" ht="18">
      <c r="A13" s="123" t="s">
        <v>409</v>
      </c>
      <c r="B13" s="113" t="s">
        <v>410</v>
      </c>
      <c r="C13" s="124" t="s">
        <v>396</v>
      </c>
      <c r="D13" s="113" t="s">
        <v>245</v>
      </c>
      <c r="E13" s="113" t="s">
        <v>405</v>
      </c>
      <c r="F13" s="249">
        <v>2567320</v>
      </c>
      <c r="G13" s="250"/>
      <c r="H13" s="252"/>
      <c r="I13" s="251"/>
      <c r="J13" s="252"/>
      <c r="K13" s="251"/>
      <c r="L13" s="252"/>
      <c r="M13" s="251"/>
      <c r="N13" s="252"/>
      <c r="O13" s="253"/>
      <c r="P13" s="232"/>
    </row>
    <row r="14" spans="1:16" ht="18">
      <c r="A14" s="123" t="s">
        <v>394</v>
      </c>
      <c r="B14" s="113" t="s">
        <v>411</v>
      </c>
      <c r="C14" s="124" t="s">
        <v>396</v>
      </c>
      <c r="D14" s="113" t="s">
        <v>249</v>
      </c>
      <c r="E14" s="113" t="s">
        <v>405</v>
      </c>
      <c r="F14" s="256">
        <v>3153891</v>
      </c>
      <c r="G14" s="250"/>
      <c r="H14" s="252"/>
      <c r="I14" s="251"/>
      <c r="J14" s="252"/>
      <c r="K14" s="251"/>
      <c r="L14" s="252"/>
      <c r="M14" s="234"/>
      <c r="N14" s="252"/>
      <c r="O14" s="253"/>
      <c r="P14" s="114"/>
    </row>
    <row r="15" spans="1:16" ht="18">
      <c r="A15" s="492" t="s">
        <v>408</v>
      </c>
      <c r="B15" s="493"/>
      <c r="C15" s="439"/>
      <c r="D15" s="440"/>
      <c r="E15" s="440"/>
      <c r="F15" s="441"/>
      <c r="G15" s="257">
        <f aca="true" t="shared" si="1" ref="G15:O15">SUM(G13:G14)</f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57">
        <f t="shared" si="1"/>
        <v>0</v>
      </c>
      <c r="L15" s="257">
        <f t="shared" si="1"/>
        <v>0</v>
      </c>
      <c r="M15" s="257">
        <f t="shared" si="1"/>
        <v>0</v>
      </c>
      <c r="N15" s="257">
        <f t="shared" si="1"/>
        <v>0</v>
      </c>
      <c r="O15" s="257">
        <f t="shared" si="1"/>
        <v>0</v>
      </c>
      <c r="P15" s="257">
        <f>SUM(G15:O15)</f>
        <v>0</v>
      </c>
    </row>
    <row r="16" spans="1:16" ht="18">
      <c r="A16" s="496" t="s">
        <v>412</v>
      </c>
      <c r="B16" s="496"/>
      <c r="C16" s="496"/>
      <c r="D16" s="496"/>
      <c r="E16" s="496"/>
      <c r="F16" s="401" t="s">
        <v>413</v>
      </c>
      <c r="G16" s="386"/>
      <c r="H16" s="386"/>
      <c r="I16" s="386"/>
      <c r="J16" s="386"/>
      <c r="K16" s="386"/>
      <c r="L16" s="386"/>
      <c r="M16" s="386"/>
      <c r="N16" s="386"/>
      <c r="O16" s="386"/>
      <c r="P16" s="386"/>
    </row>
    <row r="17" spans="1:16" ht="15">
      <c r="A17" s="444" t="s">
        <v>0</v>
      </c>
      <c r="B17" s="444" t="s">
        <v>1</v>
      </c>
      <c r="C17" s="475" t="s">
        <v>228</v>
      </c>
      <c r="D17" s="472" t="s">
        <v>237</v>
      </c>
      <c r="E17" s="476" t="s">
        <v>238</v>
      </c>
      <c r="F17" s="472" t="s">
        <v>239</v>
      </c>
      <c r="G17" s="473" t="s">
        <v>240</v>
      </c>
      <c r="H17" s="474"/>
      <c r="I17" s="442" t="s">
        <v>241</v>
      </c>
      <c r="J17" s="442"/>
      <c r="K17" s="442"/>
      <c r="L17" s="442"/>
      <c r="M17" s="442"/>
      <c r="N17" s="443" t="s">
        <v>242</v>
      </c>
      <c r="O17" s="443"/>
      <c r="P17" s="444" t="s">
        <v>243</v>
      </c>
    </row>
    <row r="18" spans="1:16" ht="31.5">
      <c r="A18" s="444"/>
      <c r="B18" s="444"/>
      <c r="C18" s="475"/>
      <c r="D18" s="472"/>
      <c r="E18" s="476"/>
      <c r="F18" s="472"/>
      <c r="G18" s="337" t="s">
        <v>328</v>
      </c>
      <c r="H18" s="341" t="s">
        <v>329</v>
      </c>
      <c r="I18" s="339" t="s">
        <v>330</v>
      </c>
      <c r="J18" s="341" t="s">
        <v>331</v>
      </c>
      <c r="K18" s="341" t="s">
        <v>244</v>
      </c>
      <c r="L18" s="341" t="s">
        <v>332</v>
      </c>
      <c r="M18" s="341" t="s">
        <v>329</v>
      </c>
      <c r="N18" s="341" t="s">
        <v>333</v>
      </c>
      <c r="O18" s="340" t="s">
        <v>331</v>
      </c>
      <c r="P18" s="444"/>
    </row>
    <row r="19" spans="1:16" ht="18">
      <c r="A19" s="139" t="s">
        <v>414</v>
      </c>
      <c r="B19" s="125" t="s">
        <v>415</v>
      </c>
      <c r="C19" s="140" t="s">
        <v>413</v>
      </c>
      <c r="D19" s="125" t="s">
        <v>273</v>
      </c>
      <c r="E19" s="258" t="s">
        <v>405</v>
      </c>
      <c r="F19" s="125"/>
      <c r="G19" s="159"/>
      <c r="H19" s="275"/>
      <c r="I19" s="236"/>
      <c r="J19" s="275"/>
      <c r="K19" s="275"/>
      <c r="L19" s="275"/>
      <c r="M19" s="275"/>
      <c r="N19" s="238"/>
      <c r="O19" s="237"/>
      <c r="P19" s="157"/>
    </row>
    <row r="20" spans="1:16" ht="18">
      <c r="A20" s="139" t="s">
        <v>472</v>
      </c>
      <c r="B20" s="125" t="s">
        <v>473</v>
      </c>
      <c r="C20" s="140" t="s">
        <v>413</v>
      </c>
      <c r="D20" s="125" t="s">
        <v>261</v>
      </c>
      <c r="E20" s="258" t="s">
        <v>421</v>
      </c>
      <c r="F20" s="125"/>
      <c r="G20" s="159"/>
      <c r="H20" s="275"/>
      <c r="I20" s="236"/>
      <c r="J20" s="275"/>
      <c r="K20" s="275"/>
      <c r="L20" s="275"/>
      <c r="M20" s="275"/>
      <c r="N20" s="238"/>
      <c r="O20" s="237"/>
      <c r="P20" s="155"/>
    </row>
    <row r="21" spans="1:16" s="12" customFormat="1" ht="18.75">
      <c r="A21" s="492" t="s">
        <v>408</v>
      </c>
      <c r="B21" s="497"/>
      <c r="C21" s="448"/>
      <c r="D21" s="449"/>
      <c r="E21" s="449"/>
      <c r="F21" s="450"/>
      <c r="G21" s="247">
        <f aca="true" t="shared" si="2" ref="G21:O21">SUM(G19:G20)</f>
        <v>0</v>
      </c>
      <c r="H21" s="247">
        <f t="shared" si="2"/>
        <v>0</v>
      </c>
      <c r="I21" s="247">
        <f t="shared" si="2"/>
        <v>0</v>
      </c>
      <c r="J21" s="247">
        <f t="shared" si="2"/>
        <v>0</v>
      </c>
      <c r="K21" s="247">
        <f t="shared" si="2"/>
        <v>0</v>
      </c>
      <c r="L21" s="247">
        <f t="shared" si="2"/>
        <v>0</v>
      </c>
      <c r="M21" s="247">
        <f t="shared" si="2"/>
        <v>0</v>
      </c>
      <c r="N21" s="247">
        <f t="shared" si="2"/>
        <v>0</v>
      </c>
      <c r="O21" s="247">
        <f t="shared" si="2"/>
        <v>0</v>
      </c>
      <c r="P21" s="247">
        <f>SUM(G21:O21)</f>
        <v>0</v>
      </c>
    </row>
    <row r="22" spans="1:16" ht="18">
      <c r="A22" s="494" t="s">
        <v>416</v>
      </c>
      <c r="B22" s="495"/>
      <c r="C22" s="495"/>
      <c r="D22" s="495"/>
      <c r="E22" s="495"/>
      <c r="F22" s="400" t="s">
        <v>417</v>
      </c>
      <c r="G22" s="394"/>
      <c r="H22" s="394"/>
      <c r="I22" s="394"/>
      <c r="J22" s="394"/>
      <c r="K22" s="394"/>
      <c r="L22" s="394"/>
      <c r="M22" s="394"/>
      <c r="N22" s="394"/>
      <c r="O22" s="394"/>
      <c r="P22" s="392"/>
    </row>
    <row r="23" spans="1:16" ht="18">
      <c r="A23" s="318"/>
      <c r="B23" s="316"/>
      <c r="C23" s="140"/>
      <c r="D23" s="125"/>
      <c r="E23" s="125"/>
      <c r="F23" s="317"/>
      <c r="G23" s="266"/>
      <c r="H23" s="266"/>
      <c r="I23" s="266"/>
      <c r="J23" s="266"/>
      <c r="K23" s="266"/>
      <c r="L23" s="266"/>
      <c r="M23" s="266"/>
      <c r="N23" s="266"/>
      <c r="O23" s="266"/>
      <c r="P23" s="267"/>
    </row>
    <row r="24" spans="1:16" ht="18">
      <c r="A24" s="498" t="s">
        <v>408</v>
      </c>
      <c r="B24" s="499"/>
      <c r="C24" s="451"/>
      <c r="D24" s="452"/>
      <c r="E24" s="452"/>
      <c r="F24" s="453"/>
      <c r="G24" s="271"/>
      <c r="H24" s="271"/>
      <c r="I24" s="271"/>
      <c r="J24" s="271"/>
      <c r="K24" s="271"/>
      <c r="L24" s="271"/>
      <c r="M24" s="271"/>
      <c r="N24" s="271"/>
      <c r="O24" s="271"/>
      <c r="P24" s="272"/>
    </row>
    <row r="25" spans="1:16" ht="18">
      <c r="A25" s="500" t="s">
        <v>418</v>
      </c>
      <c r="B25" s="500"/>
      <c r="C25" s="500"/>
      <c r="D25" s="500"/>
      <c r="E25" s="500"/>
      <c r="F25" s="393">
        <v>111</v>
      </c>
      <c r="G25" s="394"/>
      <c r="H25" s="394"/>
      <c r="I25" s="394"/>
      <c r="J25" s="394"/>
      <c r="K25" s="394"/>
      <c r="L25" s="399"/>
      <c r="M25" s="394"/>
      <c r="N25" s="394"/>
      <c r="O25" s="394"/>
      <c r="P25" s="392"/>
    </row>
    <row r="26" spans="1:16" ht="15">
      <c r="A26" s="444" t="s">
        <v>0</v>
      </c>
      <c r="B26" s="444" t="s">
        <v>1</v>
      </c>
      <c r="C26" s="475" t="s">
        <v>228</v>
      </c>
      <c r="D26" s="472" t="s">
        <v>237</v>
      </c>
      <c r="E26" s="476" t="s">
        <v>238</v>
      </c>
      <c r="F26" s="472" t="s">
        <v>239</v>
      </c>
      <c r="G26" s="473" t="s">
        <v>240</v>
      </c>
      <c r="H26" s="474"/>
      <c r="I26" s="442" t="s">
        <v>241</v>
      </c>
      <c r="J26" s="442"/>
      <c r="K26" s="442"/>
      <c r="L26" s="442"/>
      <c r="M26" s="442"/>
      <c r="N26" s="443" t="s">
        <v>242</v>
      </c>
      <c r="O26" s="443"/>
      <c r="P26" s="444" t="s">
        <v>243</v>
      </c>
    </row>
    <row r="27" spans="1:16" ht="31.5">
      <c r="A27" s="444"/>
      <c r="B27" s="444"/>
      <c r="C27" s="475"/>
      <c r="D27" s="472"/>
      <c r="E27" s="476"/>
      <c r="F27" s="472"/>
      <c r="G27" s="337" t="s">
        <v>328</v>
      </c>
      <c r="H27" s="341" t="s">
        <v>329</v>
      </c>
      <c r="I27" s="339" t="s">
        <v>330</v>
      </c>
      <c r="J27" s="341" t="s">
        <v>331</v>
      </c>
      <c r="K27" s="339" t="s">
        <v>244</v>
      </c>
      <c r="L27" s="341" t="s">
        <v>332</v>
      </c>
      <c r="M27" s="339" t="s">
        <v>329</v>
      </c>
      <c r="N27" s="341" t="s">
        <v>333</v>
      </c>
      <c r="O27" s="340" t="s">
        <v>331</v>
      </c>
      <c r="P27" s="444"/>
    </row>
    <row r="28" spans="1:16" ht="18">
      <c r="A28" s="117" t="s">
        <v>462</v>
      </c>
      <c r="B28" s="117" t="s">
        <v>428</v>
      </c>
      <c r="C28" s="420">
        <v>111</v>
      </c>
      <c r="D28" s="119" t="s">
        <v>252</v>
      </c>
      <c r="E28" s="117" t="s">
        <v>421</v>
      </c>
      <c r="F28" s="117"/>
      <c r="G28" s="242"/>
      <c r="H28" s="248"/>
      <c r="I28" s="243"/>
      <c r="J28" s="248"/>
      <c r="K28" s="243"/>
      <c r="L28" s="416"/>
      <c r="M28" s="314"/>
      <c r="N28" s="417">
        <v>1</v>
      </c>
      <c r="O28" s="315"/>
      <c r="P28" s="169"/>
    </row>
    <row r="29" spans="1:16" ht="18">
      <c r="A29" s="116" t="s">
        <v>458</v>
      </c>
      <c r="B29" s="117" t="s">
        <v>476</v>
      </c>
      <c r="C29" s="118" t="s">
        <v>461</v>
      </c>
      <c r="D29" s="119" t="s">
        <v>252</v>
      </c>
      <c r="E29" s="117" t="s">
        <v>421</v>
      </c>
      <c r="F29" s="117"/>
      <c r="G29" s="242"/>
      <c r="H29" s="248"/>
      <c r="I29" s="243"/>
      <c r="J29" s="248"/>
      <c r="K29" s="243"/>
      <c r="L29" s="421">
        <v>1</v>
      </c>
      <c r="M29" s="314"/>
      <c r="N29" s="417"/>
      <c r="O29" s="315"/>
      <c r="P29" s="169"/>
    </row>
    <row r="30" spans="1:16" ht="18">
      <c r="A30" s="116" t="s">
        <v>298</v>
      </c>
      <c r="B30" s="117" t="s">
        <v>490</v>
      </c>
      <c r="C30" s="118" t="s">
        <v>461</v>
      </c>
      <c r="D30" s="119" t="s">
        <v>252</v>
      </c>
      <c r="E30" s="117" t="s">
        <v>421</v>
      </c>
      <c r="F30" s="117"/>
      <c r="G30" s="242"/>
      <c r="H30" s="248"/>
      <c r="I30" s="243"/>
      <c r="J30" s="248"/>
      <c r="K30" s="243"/>
      <c r="L30" s="416"/>
      <c r="M30" s="314">
        <v>1</v>
      </c>
      <c r="N30" s="417"/>
      <c r="O30" s="315"/>
      <c r="P30" s="169"/>
    </row>
    <row r="31" spans="1:16" ht="18">
      <c r="A31" s="116" t="s">
        <v>459</v>
      </c>
      <c r="B31" s="117" t="s">
        <v>460</v>
      </c>
      <c r="C31" s="118" t="s">
        <v>461</v>
      </c>
      <c r="D31" s="119" t="s">
        <v>273</v>
      </c>
      <c r="E31" s="117" t="s">
        <v>421</v>
      </c>
      <c r="F31" s="117"/>
      <c r="G31" s="242">
        <v>1</v>
      </c>
      <c r="H31" s="248"/>
      <c r="I31" s="243"/>
      <c r="J31" s="248"/>
      <c r="K31" s="243"/>
      <c r="L31" s="416"/>
      <c r="M31" s="314"/>
      <c r="N31" s="417"/>
      <c r="O31" s="315"/>
      <c r="P31" s="169"/>
    </row>
    <row r="32" spans="1:16" ht="18">
      <c r="A32" s="139" t="s">
        <v>419</v>
      </c>
      <c r="B32" s="125" t="s">
        <v>420</v>
      </c>
      <c r="C32" s="140" t="s">
        <v>461</v>
      </c>
      <c r="D32" s="125" t="s">
        <v>273</v>
      </c>
      <c r="E32" s="117" t="s">
        <v>421</v>
      </c>
      <c r="F32" s="125">
        <v>3378654</v>
      </c>
      <c r="G32" s="242"/>
      <c r="H32" s="248"/>
      <c r="I32" s="243"/>
      <c r="J32" s="248"/>
      <c r="K32" s="243"/>
      <c r="L32" s="418"/>
      <c r="M32" s="243">
        <v>1</v>
      </c>
      <c r="N32" s="241"/>
      <c r="O32" s="419"/>
      <c r="P32" s="157"/>
    </row>
    <row r="33" spans="1:16" ht="18">
      <c r="A33" s="139"/>
      <c r="B33" s="125"/>
      <c r="C33" s="274"/>
      <c r="D33" s="125"/>
      <c r="E33" s="231"/>
      <c r="F33" s="125"/>
      <c r="G33" s="242"/>
      <c r="H33" s="248"/>
      <c r="I33" s="243"/>
      <c r="J33" s="248"/>
      <c r="K33" s="243"/>
      <c r="L33" s="418"/>
      <c r="M33" s="243"/>
      <c r="N33" s="241"/>
      <c r="O33" s="419"/>
      <c r="P33" s="157"/>
    </row>
    <row r="34" spans="1:16" ht="18">
      <c r="A34" s="492" t="s">
        <v>408</v>
      </c>
      <c r="B34" s="493"/>
      <c r="C34" s="454">
        <v>44562</v>
      </c>
      <c r="D34" s="455"/>
      <c r="E34" s="455"/>
      <c r="F34" s="456"/>
      <c r="G34" s="276">
        <f aca="true" t="shared" si="3" ref="G34:O34">SUM(G28:G33)</f>
        <v>1</v>
      </c>
      <c r="H34" s="276">
        <f t="shared" si="3"/>
        <v>0</v>
      </c>
      <c r="I34" s="276">
        <f t="shared" si="3"/>
        <v>0</v>
      </c>
      <c r="J34" s="276">
        <f t="shared" si="3"/>
        <v>0</v>
      </c>
      <c r="K34" s="276">
        <f t="shared" si="3"/>
        <v>0</v>
      </c>
      <c r="L34" s="276">
        <f t="shared" si="3"/>
        <v>1</v>
      </c>
      <c r="M34" s="276">
        <f t="shared" si="3"/>
        <v>2</v>
      </c>
      <c r="N34" s="276">
        <f t="shared" si="3"/>
        <v>1</v>
      </c>
      <c r="O34" s="276">
        <f t="shared" si="3"/>
        <v>0</v>
      </c>
      <c r="P34" s="247">
        <f>SUM(G34:O34)</f>
        <v>5</v>
      </c>
    </row>
    <row r="35" spans="1:16" ht="18">
      <c r="A35" s="501" t="s">
        <v>422</v>
      </c>
      <c r="B35" s="502"/>
      <c r="C35" s="502"/>
      <c r="D35" s="502"/>
      <c r="E35" s="502"/>
      <c r="F35" s="387">
        <v>117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89"/>
    </row>
    <row r="36" spans="1:16" ht="15">
      <c r="A36" s="444" t="s">
        <v>0</v>
      </c>
      <c r="B36" s="444" t="s">
        <v>1</v>
      </c>
      <c r="C36" s="475" t="s">
        <v>228</v>
      </c>
      <c r="D36" s="472" t="s">
        <v>237</v>
      </c>
      <c r="E36" s="476" t="s">
        <v>238</v>
      </c>
      <c r="F36" s="472" t="s">
        <v>239</v>
      </c>
      <c r="G36" s="473" t="s">
        <v>240</v>
      </c>
      <c r="H36" s="474"/>
      <c r="I36" s="442" t="s">
        <v>241</v>
      </c>
      <c r="J36" s="442"/>
      <c r="K36" s="442"/>
      <c r="L36" s="442"/>
      <c r="M36" s="442"/>
      <c r="N36" s="443" t="s">
        <v>242</v>
      </c>
      <c r="O36" s="443"/>
      <c r="P36" s="444" t="s">
        <v>243</v>
      </c>
    </row>
    <row r="37" spans="1:16" ht="31.5">
      <c r="A37" s="444"/>
      <c r="B37" s="444"/>
      <c r="C37" s="475"/>
      <c r="D37" s="472"/>
      <c r="E37" s="476"/>
      <c r="F37" s="472"/>
      <c r="G37" s="337" t="s">
        <v>328</v>
      </c>
      <c r="H37" s="341" t="s">
        <v>329</v>
      </c>
      <c r="I37" s="339" t="s">
        <v>330</v>
      </c>
      <c r="J37" s="341" t="s">
        <v>331</v>
      </c>
      <c r="K37" s="339" t="s">
        <v>244</v>
      </c>
      <c r="L37" s="341" t="s">
        <v>332</v>
      </c>
      <c r="M37" s="339" t="s">
        <v>329</v>
      </c>
      <c r="N37" s="341" t="s">
        <v>333</v>
      </c>
      <c r="O37" s="340" t="s">
        <v>331</v>
      </c>
      <c r="P37" s="444"/>
    </row>
    <row r="38" spans="1:16" ht="18">
      <c r="A38" s="260" t="s">
        <v>456</v>
      </c>
      <c r="B38" s="261" t="s">
        <v>457</v>
      </c>
      <c r="C38" s="262" t="s">
        <v>423</v>
      </c>
      <c r="D38" s="261" t="s">
        <v>246</v>
      </c>
      <c r="E38" s="268" t="s">
        <v>405</v>
      </c>
      <c r="F38" s="269"/>
      <c r="G38" s="263"/>
      <c r="H38" s="266"/>
      <c r="I38" s="264"/>
      <c r="J38" s="266"/>
      <c r="K38" s="264"/>
      <c r="L38" s="266"/>
      <c r="M38" s="264"/>
      <c r="N38" s="266"/>
      <c r="O38" s="265"/>
      <c r="P38" s="277"/>
    </row>
    <row r="39" spans="1:16" ht="18">
      <c r="A39" s="260"/>
      <c r="B39" s="261"/>
      <c r="C39" s="262"/>
      <c r="D39" s="261"/>
      <c r="E39" s="270"/>
      <c r="F39" s="269"/>
      <c r="G39" s="263"/>
      <c r="H39" s="266"/>
      <c r="I39" s="264"/>
      <c r="J39" s="266"/>
      <c r="K39" s="264"/>
      <c r="L39" s="266"/>
      <c r="M39" s="264"/>
      <c r="N39" s="266"/>
      <c r="O39" s="265"/>
      <c r="P39" s="277"/>
    </row>
    <row r="40" spans="1:16" s="12" customFormat="1" ht="18.75">
      <c r="A40" s="492" t="s">
        <v>408</v>
      </c>
      <c r="B40" s="493"/>
      <c r="C40" s="457"/>
      <c r="D40" s="458"/>
      <c r="E40" s="458"/>
      <c r="F40" s="459"/>
      <c r="G40" s="271">
        <f aca="true" t="shared" si="4" ref="G40:O40">SUM(G38:G39)</f>
        <v>0</v>
      </c>
      <c r="H40" s="271">
        <f t="shared" si="4"/>
        <v>0</v>
      </c>
      <c r="I40" s="271">
        <f t="shared" si="4"/>
        <v>0</v>
      </c>
      <c r="J40" s="271">
        <f t="shared" si="4"/>
        <v>0</v>
      </c>
      <c r="K40" s="271">
        <f t="shared" si="4"/>
        <v>0</v>
      </c>
      <c r="L40" s="271">
        <f t="shared" si="4"/>
        <v>0</v>
      </c>
      <c r="M40" s="271">
        <f t="shared" si="4"/>
        <v>0</v>
      </c>
      <c r="N40" s="271">
        <f t="shared" si="4"/>
        <v>0</v>
      </c>
      <c r="O40" s="271">
        <f t="shared" si="4"/>
        <v>0</v>
      </c>
      <c r="P40" s="272">
        <f>SUM(G40:O40)</f>
        <v>0</v>
      </c>
    </row>
    <row r="41" spans="1:16" ht="18">
      <c r="A41" s="503" t="s">
        <v>153</v>
      </c>
      <c r="B41" s="504"/>
      <c r="C41" s="504"/>
      <c r="D41" s="504"/>
      <c r="E41" s="504"/>
      <c r="F41" s="396">
        <v>162</v>
      </c>
      <c r="G41" s="386"/>
      <c r="H41" s="386"/>
      <c r="I41" s="386"/>
      <c r="J41" s="386"/>
      <c r="K41" s="386"/>
      <c r="L41" s="386"/>
      <c r="M41" s="386"/>
      <c r="N41" s="386"/>
      <c r="O41" s="386"/>
      <c r="P41" s="397"/>
    </row>
    <row r="42" spans="1:16" ht="15">
      <c r="A42" s="444" t="s">
        <v>0</v>
      </c>
      <c r="B42" s="444" t="s">
        <v>1</v>
      </c>
      <c r="C42" s="475" t="s">
        <v>228</v>
      </c>
      <c r="D42" s="472" t="s">
        <v>237</v>
      </c>
      <c r="E42" s="476" t="s">
        <v>238</v>
      </c>
      <c r="F42" s="472" t="s">
        <v>239</v>
      </c>
      <c r="G42" s="473" t="s">
        <v>240</v>
      </c>
      <c r="H42" s="474"/>
      <c r="I42" s="442" t="s">
        <v>241</v>
      </c>
      <c r="J42" s="442"/>
      <c r="K42" s="442"/>
      <c r="L42" s="442"/>
      <c r="M42" s="442"/>
      <c r="N42" s="443" t="s">
        <v>242</v>
      </c>
      <c r="O42" s="443"/>
      <c r="P42" s="444" t="s">
        <v>243</v>
      </c>
    </row>
    <row r="43" spans="1:16" ht="31.5">
      <c r="A43" s="444"/>
      <c r="B43" s="444"/>
      <c r="C43" s="475"/>
      <c r="D43" s="472"/>
      <c r="E43" s="476"/>
      <c r="F43" s="472"/>
      <c r="G43" s="337" t="s">
        <v>328</v>
      </c>
      <c r="H43" s="341" t="s">
        <v>329</v>
      </c>
      <c r="I43" s="339" t="s">
        <v>330</v>
      </c>
      <c r="J43" s="341" t="s">
        <v>331</v>
      </c>
      <c r="K43" s="339" t="s">
        <v>244</v>
      </c>
      <c r="L43" s="341" t="s">
        <v>332</v>
      </c>
      <c r="M43" s="339" t="s">
        <v>329</v>
      </c>
      <c r="N43" s="341" t="s">
        <v>333</v>
      </c>
      <c r="O43" s="340" t="s">
        <v>331</v>
      </c>
      <c r="P43" s="444"/>
    </row>
    <row r="44" spans="1:16" ht="18">
      <c r="A44" s="139" t="s">
        <v>491</v>
      </c>
      <c r="B44" s="125" t="s">
        <v>492</v>
      </c>
      <c r="C44" s="140" t="str">
        <f>'[1]1er crit.10m'!$K$4</f>
        <v>287</v>
      </c>
      <c r="D44" s="125" t="s">
        <v>256</v>
      </c>
      <c r="E44" s="125" t="s">
        <v>421</v>
      </c>
      <c r="F44" s="279">
        <v>3414805</v>
      </c>
      <c r="G44" s="242"/>
      <c r="H44" s="248"/>
      <c r="I44" s="243"/>
      <c r="J44" s="248"/>
      <c r="K44" s="243"/>
      <c r="L44" s="248"/>
      <c r="M44" s="243"/>
      <c r="N44" s="241"/>
      <c r="O44" s="273">
        <v>1</v>
      </c>
      <c r="P44" s="280"/>
    </row>
    <row r="45" spans="1:16" ht="18">
      <c r="A45" s="139" t="s">
        <v>375</v>
      </c>
      <c r="B45" s="125" t="s">
        <v>295</v>
      </c>
      <c r="C45" s="140" t="s">
        <v>426</v>
      </c>
      <c r="D45" s="125" t="s">
        <v>252</v>
      </c>
      <c r="E45" s="125" t="s">
        <v>421</v>
      </c>
      <c r="F45" s="279">
        <v>2141182</v>
      </c>
      <c r="G45" s="242">
        <v>1</v>
      </c>
      <c r="H45" s="248" t="s">
        <v>497</v>
      </c>
      <c r="I45" s="243"/>
      <c r="J45" s="248"/>
      <c r="K45" s="243"/>
      <c r="L45" s="248"/>
      <c r="M45" s="243"/>
      <c r="N45" s="241"/>
      <c r="O45" s="273"/>
      <c r="P45" s="280"/>
    </row>
    <row r="46" spans="1:16" ht="18">
      <c r="A46" s="125" t="s">
        <v>424</v>
      </c>
      <c r="B46" s="125" t="s">
        <v>373</v>
      </c>
      <c r="C46" s="140" t="str">
        <f>'[1]1er crit.10m'!$K$4</f>
        <v>287</v>
      </c>
      <c r="D46" s="125" t="s">
        <v>273</v>
      </c>
      <c r="E46" s="125" t="s">
        <v>421</v>
      </c>
      <c r="F46" s="279">
        <v>82481020</v>
      </c>
      <c r="G46" s="242">
        <v>1</v>
      </c>
      <c r="H46" s="248" t="s">
        <v>497</v>
      </c>
      <c r="I46" s="243"/>
      <c r="J46" s="248"/>
      <c r="K46" s="243"/>
      <c r="L46" s="248"/>
      <c r="M46" s="243"/>
      <c r="N46" s="241"/>
      <c r="O46" s="273"/>
      <c r="P46" s="281"/>
    </row>
    <row r="47" spans="1:16" ht="18">
      <c r="A47" s="125" t="s">
        <v>474</v>
      </c>
      <c r="B47" s="125" t="s">
        <v>475</v>
      </c>
      <c r="C47" s="140" t="s">
        <v>426</v>
      </c>
      <c r="D47" s="125" t="s">
        <v>273</v>
      </c>
      <c r="E47" s="125"/>
      <c r="F47" s="279">
        <v>82681417</v>
      </c>
      <c r="G47" s="242"/>
      <c r="H47" s="248"/>
      <c r="I47" s="243"/>
      <c r="J47" s="248"/>
      <c r="K47" s="243"/>
      <c r="L47" s="248"/>
      <c r="M47" s="243"/>
      <c r="N47" s="248">
        <v>1</v>
      </c>
      <c r="O47" s="273" t="s">
        <v>497</v>
      </c>
      <c r="P47" s="281"/>
    </row>
    <row r="48" spans="1:16" ht="18">
      <c r="A48" s="125" t="s">
        <v>425</v>
      </c>
      <c r="B48" s="125" t="s">
        <v>297</v>
      </c>
      <c r="C48" s="140" t="s">
        <v>426</v>
      </c>
      <c r="D48" s="125" t="s">
        <v>273</v>
      </c>
      <c r="E48" s="125" t="s">
        <v>405</v>
      </c>
      <c r="F48" s="279">
        <v>82576464</v>
      </c>
      <c r="G48" s="242"/>
      <c r="H48" s="248"/>
      <c r="I48" s="243"/>
      <c r="J48" s="248"/>
      <c r="K48" s="243"/>
      <c r="L48" s="248"/>
      <c r="M48" s="243"/>
      <c r="N48" s="241"/>
      <c r="O48" s="273"/>
      <c r="P48" s="281"/>
    </row>
    <row r="49" spans="1:16" ht="18">
      <c r="A49" s="125" t="s">
        <v>376</v>
      </c>
      <c r="B49" s="125" t="s">
        <v>451</v>
      </c>
      <c r="C49" s="140" t="s">
        <v>426</v>
      </c>
      <c r="D49" s="125" t="s">
        <v>252</v>
      </c>
      <c r="E49" s="125" t="s">
        <v>405</v>
      </c>
      <c r="F49" s="279"/>
      <c r="G49" s="242"/>
      <c r="H49" s="248"/>
      <c r="I49" s="243"/>
      <c r="J49" s="248"/>
      <c r="K49" s="243"/>
      <c r="L49" s="248"/>
      <c r="M49" s="243"/>
      <c r="N49" s="241"/>
      <c r="O49" s="273"/>
      <c r="P49" s="281"/>
    </row>
    <row r="50" spans="1:16" ht="18">
      <c r="A50" s="139" t="s">
        <v>427</v>
      </c>
      <c r="B50" s="125" t="s">
        <v>428</v>
      </c>
      <c r="C50" s="140" t="str">
        <f>'[1]1er crit.10m'!$K$4</f>
        <v>287</v>
      </c>
      <c r="D50" s="125" t="s">
        <v>273</v>
      </c>
      <c r="E50" s="125" t="s">
        <v>421</v>
      </c>
      <c r="F50" s="279">
        <v>82514287</v>
      </c>
      <c r="G50" s="242"/>
      <c r="H50" s="248"/>
      <c r="I50" s="243"/>
      <c r="J50" s="248"/>
      <c r="K50" s="243"/>
      <c r="L50" s="248"/>
      <c r="M50" s="243"/>
      <c r="N50" s="241"/>
      <c r="O50" s="273"/>
      <c r="P50" s="280"/>
    </row>
    <row r="51" spans="1:16" ht="18">
      <c r="A51" s="139" t="s">
        <v>449</v>
      </c>
      <c r="B51" s="125" t="s">
        <v>450</v>
      </c>
      <c r="C51" s="140" t="s">
        <v>426</v>
      </c>
      <c r="D51" s="125" t="s">
        <v>273</v>
      </c>
      <c r="E51" s="125" t="s">
        <v>421</v>
      </c>
      <c r="F51" s="279"/>
      <c r="G51" s="242"/>
      <c r="H51" s="248"/>
      <c r="I51" s="243"/>
      <c r="J51" s="248"/>
      <c r="K51" s="243"/>
      <c r="L51" s="248"/>
      <c r="M51" s="243"/>
      <c r="N51" s="241"/>
      <c r="O51" s="273"/>
      <c r="P51" s="281"/>
    </row>
    <row r="52" spans="1:16" ht="18">
      <c r="A52" s="139" t="s">
        <v>372</v>
      </c>
      <c r="B52" s="125" t="s">
        <v>373</v>
      </c>
      <c r="C52" s="140" t="str">
        <f>'[1]1er crit.10m'!$K$4</f>
        <v>287</v>
      </c>
      <c r="D52" s="125" t="s">
        <v>273</v>
      </c>
      <c r="E52" s="125" t="s">
        <v>421</v>
      </c>
      <c r="F52" s="279">
        <v>82425224</v>
      </c>
      <c r="G52" s="242"/>
      <c r="H52" s="248"/>
      <c r="I52" s="243"/>
      <c r="J52" s="248"/>
      <c r="K52" s="243"/>
      <c r="L52" s="248">
        <v>1</v>
      </c>
      <c r="M52" s="243" t="s">
        <v>497</v>
      </c>
      <c r="N52" s="241"/>
      <c r="O52" s="273"/>
      <c r="P52" s="280"/>
    </row>
    <row r="53" spans="1:16" ht="18">
      <c r="A53" s="139" t="s">
        <v>463</v>
      </c>
      <c r="B53" s="125" t="s">
        <v>464</v>
      </c>
      <c r="C53" s="140" t="s">
        <v>426</v>
      </c>
      <c r="D53" s="125" t="s">
        <v>273</v>
      </c>
      <c r="E53" s="125" t="s">
        <v>421</v>
      </c>
      <c r="F53" s="279">
        <v>2140283</v>
      </c>
      <c r="G53" s="242"/>
      <c r="H53" s="248"/>
      <c r="I53" s="243"/>
      <c r="J53" s="248"/>
      <c r="K53" s="243"/>
      <c r="L53" s="248">
        <v>1</v>
      </c>
      <c r="M53" s="243" t="s">
        <v>497</v>
      </c>
      <c r="N53" s="241"/>
      <c r="O53" s="273"/>
      <c r="P53" s="280"/>
    </row>
    <row r="54" spans="1:16" s="12" customFormat="1" ht="18.75">
      <c r="A54" s="492" t="s">
        <v>408</v>
      </c>
      <c r="B54" s="493"/>
      <c r="C54" s="454">
        <v>44926</v>
      </c>
      <c r="D54" s="455"/>
      <c r="E54" s="455"/>
      <c r="F54" s="456"/>
      <c r="G54" s="276">
        <f aca="true" t="shared" si="5" ref="G54:O54">SUM(G44:G53)</f>
        <v>2</v>
      </c>
      <c r="H54" s="276">
        <f t="shared" si="5"/>
        <v>0</v>
      </c>
      <c r="I54" s="276">
        <f t="shared" si="5"/>
        <v>0</v>
      </c>
      <c r="J54" s="276">
        <f t="shared" si="5"/>
        <v>0</v>
      </c>
      <c r="K54" s="276">
        <f t="shared" si="5"/>
        <v>0</v>
      </c>
      <c r="L54" s="276">
        <f t="shared" si="5"/>
        <v>2</v>
      </c>
      <c r="M54" s="276">
        <f t="shared" si="5"/>
        <v>0</v>
      </c>
      <c r="N54" s="276">
        <f t="shared" si="5"/>
        <v>1</v>
      </c>
      <c r="O54" s="276">
        <f t="shared" si="5"/>
        <v>1</v>
      </c>
      <c r="P54" s="282">
        <f>SUM(G54:O54)</f>
        <v>6</v>
      </c>
    </row>
    <row r="55" spans="1:16" ht="18">
      <c r="A55" s="494" t="s">
        <v>159</v>
      </c>
      <c r="B55" s="495"/>
      <c r="C55" s="495"/>
      <c r="D55" s="495"/>
      <c r="E55" s="495"/>
      <c r="F55" s="390">
        <v>170</v>
      </c>
      <c r="G55" s="394"/>
      <c r="H55" s="394"/>
      <c r="I55" s="394"/>
      <c r="J55" s="394"/>
      <c r="K55" s="394"/>
      <c r="L55" s="394"/>
      <c r="M55" s="394"/>
      <c r="N55" s="394"/>
      <c r="O55" s="394"/>
      <c r="P55" s="395"/>
    </row>
    <row r="56" spans="1:16" ht="15">
      <c r="A56" s="444" t="s">
        <v>0</v>
      </c>
      <c r="B56" s="444" t="s">
        <v>1</v>
      </c>
      <c r="C56" s="475" t="s">
        <v>228</v>
      </c>
      <c r="D56" s="472" t="s">
        <v>237</v>
      </c>
      <c r="E56" s="476" t="s">
        <v>238</v>
      </c>
      <c r="F56" s="472" t="s">
        <v>239</v>
      </c>
      <c r="G56" s="473" t="s">
        <v>240</v>
      </c>
      <c r="H56" s="474"/>
      <c r="I56" s="442" t="s">
        <v>241</v>
      </c>
      <c r="J56" s="442"/>
      <c r="K56" s="442"/>
      <c r="L56" s="442"/>
      <c r="M56" s="442"/>
      <c r="N56" s="443" t="s">
        <v>242</v>
      </c>
      <c r="O56" s="443"/>
      <c r="P56" s="444" t="s">
        <v>243</v>
      </c>
    </row>
    <row r="57" spans="1:16" ht="31.5">
      <c r="A57" s="444"/>
      <c r="B57" s="444"/>
      <c r="C57" s="475"/>
      <c r="D57" s="472"/>
      <c r="E57" s="476"/>
      <c r="F57" s="472"/>
      <c r="G57" s="337" t="s">
        <v>328</v>
      </c>
      <c r="H57" s="341" t="s">
        <v>329</v>
      </c>
      <c r="I57" s="339" t="s">
        <v>330</v>
      </c>
      <c r="J57" s="341" t="s">
        <v>331</v>
      </c>
      <c r="K57" s="339" t="s">
        <v>244</v>
      </c>
      <c r="L57" s="341" t="s">
        <v>332</v>
      </c>
      <c r="M57" s="339" t="s">
        <v>329</v>
      </c>
      <c r="N57" s="341" t="s">
        <v>333</v>
      </c>
      <c r="O57" s="340" t="s">
        <v>331</v>
      </c>
      <c r="P57" s="444"/>
    </row>
    <row r="58" spans="1:16" ht="18">
      <c r="A58" s="125" t="s">
        <v>302</v>
      </c>
      <c r="B58" s="125" t="s">
        <v>304</v>
      </c>
      <c r="C58" s="140" t="str">
        <f>'[1]1er crit.10m'!$K$4</f>
        <v>287</v>
      </c>
      <c r="D58" s="125" t="s">
        <v>286</v>
      </c>
      <c r="E58" s="231" t="s">
        <v>405</v>
      </c>
      <c r="F58" s="125"/>
      <c r="G58" s="242"/>
      <c r="H58" s="248"/>
      <c r="I58" s="243"/>
      <c r="J58" s="248"/>
      <c r="K58" s="243"/>
      <c r="L58" s="248"/>
      <c r="M58" s="243"/>
      <c r="N58" s="241"/>
      <c r="O58" s="419"/>
      <c r="P58" s="283"/>
    </row>
    <row r="59" spans="1:16" ht="18">
      <c r="A59" s="492" t="s">
        <v>408</v>
      </c>
      <c r="B59" s="493"/>
      <c r="C59" s="445"/>
      <c r="D59" s="446"/>
      <c r="E59" s="446"/>
      <c r="F59" s="447"/>
      <c r="G59" s="276">
        <f aca="true" t="shared" si="6" ref="G59:O59">SUM(G58:G58)</f>
        <v>0</v>
      </c>
      <c r="H59" s="275">
        <f t="shared" si="6"/>
        <v>0</v>
      </c>
      <c r="I59" s="276">
        <f t="shared" si="6"/>
        <v>0</v>
      </c>
      <c r="J59" s="276">
        <f t="shared" si="6"/>
        <v>0</v>
      </c>
      <c r="K59" s="276">
        <f t="shared" si="6"/>
        <v>0</v>
      </c>
      <c r="L59" s="276">
        <f t="shared" si="6"/>
        <v>0</v>
      </c>
      <c r="M59" s="276">
        <f t="shared" si="6"/>
        <v>0</v>
      </c>
      <c r="N59" s="276">
        <f t="shared" si="6"/>
        <v>0</v>
      </c>
      <c r="O59" s="276">
        <f t="shared" si="6"/>
        <v>0</v>
      </c>
      <c r="P59" s="247">
        <f>SUM(G59:O59)</f>
        <v>0</v>
      </c>
    </row>
    <row r="60" spans="1:16" ht="18">
      <c r="A60" s="494" t="s">
        <v>176</v>
      </c>
      <c r="B60" s="495"/>
      <c r="C60" s="495"/>
      <c r="D60" s="495"/>
      <c r="E60" s="495"/>
      <c r="F60" s="390">
        <v>274</v>
      </c>
      <c r="G60" s="394"/>
      <c r="H60" s="394"/>
      <c r="I60" s="394"/>
      <c r="J60" s="394"/>
      <c r="K60" s="394"/>
      <c r="L60" s="394"/>
      <c r="M60" s="394"/>
      <c r="N60" s="394"/>
      <c r="O60" s="394"/>
      <c r="P60" s="394"/>
    </row>
    <row r="61" spans="1:16" ht="15">
      <c r="A61" s="444" t="s">
        <v>0</v>
      </c>
      <c r="B61" s="444" t="s">
        <v>1</v>
      </c>
      <c r="C61" s="475" t="s">
        <v>228</v>
      </c>
      <c r="D61" s="472" t="s">
        <v>237</v>
      </c>
      <c r="E61" s="476" t="s">
        <v>238</v>
      </c>
      <c r="F61" s="472" t="s">
        <v>239</v>
      </c>
      <c r="G61" s="473" t="s">
        <v>240</v>
      </c>
      <c r="H61" s="474"/>
      <c r="I61" s="442" t="s">
        <v>241</v>
      </c>
      <c r="J61" s="442"/>
      <c r="K61" s="442"/>
      <c r="L61" s="442"/>
      <c r="M61" s="442"/>
      <c r="N61" s="443" t="s">
        <v>242</v>
      </c>
      <c r="O61" s="443"/>
      <c r="P61" s="444" t="s">
        <v>243</v>
      </c>
    </row>
    <row r="62" spans="1:16" ht="31.5">
      <c r="A62" s="444"/>
      <c r="B62" s="444"/>
      <c r="C62" s="475"/>
      <c r="D62" s="472"/>
      <c r="E62" s="476"/>
      <c r="F62" s="472"/>
      <c r="G62" s="337" t="s">
        <v>328</v>
      </c>
      <c r="H62" s="341" t="s">
        <v>329</v>
      </c>
      <c r="I62" s="339" t="s">
        <v>330</v>
      </c>
      <c r="J62" s="341" t="s">
        <v>331</v>
      </c>
      <c r="K62" s="339" t="s">
        <v>244</v>
      </c>
      <c r="L62" s="341" t="s">
        <v>332</v>
      </c>
      <c r="M62" s="339" t="s">
        <v>329</v>
      </c>
      <c r="N62" s="341" t="s">
        <v>333</v>
      </c>
      <c r="O62" s="340" t="s">
        <v>331</v>
      </c>
      <c r="P62" s="444"/>
    </row>
    <row r="63" spans="1:16" ht="18">
      <c r="A63" s="319" t="s">
        <v>430</v>
      </c>
      <c r="B63" s="320" t="s">
        <v>431</v>
      </c>
      <c r="C63" s="321" t="s">
        <v>429</v>
      </c>
      <c r="D63" s="322" t="s">
        <v>252</v>
      </c>
      <c r="E63" s="320"/>
      <c r="F63" s="321" t="s">
        <v>452</v>
      </c>
      <c r="G63" s="290"/>
      <c r="H63" s="308"/>
      <c r="I63" s="292"/>
      <c r="J63" s="308"/>
      <c r="K63" s="292"/>
      <c r="L63" s="308"/>
      <c r="M63" s="292"/>
      <c r="N63" s="294"/>
      <c r="O63" s="293"/>
      <c r="P63" s="295"/>
    </row>
    <row r="64" spans="1:16" ht="18">
      <c r="A64" s="116" t="s">
        <v>466</v>
      </c>
      <c r="B64" s="117" t="s">
        <v>467</v>
      </c>
      <c r="C64" s="174" t="s">
        <v>429</v>
      </c>
      <c r="D64" s="175"/>
      <c r="E64" s="173"/>
      <c r="F64" s="324"/>
      <c r="G64" s="296"/>
      <c r="H64" s="309"/>
      <c r="I64" s="298"/>
      <c r="J64" s="309"/>
      <c r="K64" s="298"/>
      <c r="L64" s="309"/>
      <c r="M64" s="298"/>
      <c r="N64" s="300"/>
      <c r="O64" s="299"/>
      <c r="P64" s="169"/>
    </row>
    <row r="65" spans="1:16" s="12" customFormat="1" ht="18.75">
      <c r="A65" s="492" t="s">
        <v>408</v>
      </c>
      <c r="B65" s="493"/>
      <c r="C65" s="460"/>
      <c r="D65" s="461"/>
      <c r="E65" s="461"/>
      <c r="F65" s="462"/>
      <c r="G65" s="247">
        <f aca="true" t="shared" si="7" ref="G65:O65">SUM(G63:G64)</f>
        <v>0</v>
      </c>
      <c r="H65" s="247">
        <f t="shared" si="7"/>
        <v>0</v>
      </c>
      <c r="I65" s="247">
        <f t="shared" si="7"/>
        <v>0</v>
      </c>
      <c r="J65" s="247">
        <f t="shared" si="7"/>
        <v>0</v>
      </c>
      <c r="K65" s="247">
        <f t="shared" si="7"/>
        <v>0</v>
      </c>
      <c r="L65" s="247">
        <f t="shared" si="7"/>
        <v>0</v>
      </c>
      <c r="M65" s="247">
        <f t="shared" si="7"/>
        <v>0</v>
      </c>
      <c r="N65" s="247">
        <f t="shared" si="7"/>
        <v>0</v>
      </c>
      <c r="O65" s="247">
        <f t="shared" si="7"/>
        <v>0</v>
      </c>
      <c r="P65" s="301">
        <f>SUM(G65:O65)</f>
        <v>0</v>
      </c>
    </row>
    <row r="66" spans="1:16" ht="18">
      <c r="A66" s="500" t="s">
        <v>432</v>
      </c>
      <c r="B66" s="500"/>
      <c r="C66" s="500"/>
      <c r="D66" s="500"/>
      <c r="E66" s="500"/>
      <c r="F66" s="393">
        <v>275</v>
      </c>
      <c r="G66" s="394"/>
      <c r="H66" s="394"/>
      <c r="I66" s="394"/>
      <c r="J66" s="394"/>
      <c r="K66" s="394"/>
      <c r="L66" s="394"/>
      <c r="M66" s="394"/>
      <c r="N66" s="394"/>
      <c r="O66" s="394"/>
      <c r="P66" s="392"/>
    </row>
    <row r="67" spans="1:16" ht="15">
      <c r="A67" s="444" t="s">
        <v>0</v>
      </c>
      <c r="B67" s="444" t="s">
        <v>1</v>
      </c>
      <c r="C67" s="475" t="s">
        <v>228</v>
      </c>
      <c r="D67" s="472" t="s">
        <v>237</v>
      </c>
      <c r="E67" s="476" t="s">
        <v>238</v>
      </c>
      <c r="F67" s="472" t="s">
        <v>239</v>
      </c>
      <c r="G67" s="473" t="s">
        <v>240</v>
      </c>
      <c r="H67" s="474"/>
      <c r="I67" s="442" t="s">
        <v>241</v>
      </c>
      <c r="J67" s="442"/>
      <c r="K67" s="442"/>
      <c r="L67" s="442"/>
      <c r="M67" s="442"/>
      <c r="N67" s="443" t="s">
        <v>242</v>
      </c>
      <c r="O67" s="443"/>
      <c r="P67" s="444" t="s">
        <v>243</v>
      </c>
    </row>
    <row r="68" spans="1:16" ht="31.5">
      <c r="A68" s="444"/>
      <c r="B68" s="444"/>
      <c r="C68" s="475"/>
      <c r="D68" s="472"/>
      <c r="E68" s="476"/>
      <c r="F68" s="472"/>
      <c r="G68" s="337" t="s">
        <v>328</v>
      </c>
      <c r="H68" s="341" t="s">
        <v>329</v>
      </c>
      <c r="I68" s="339" t="s">
        <v>330</v>
      </c>
      <c r="J68" s="341" t="s">
        <v>331</v>
      </c>
      <c r="K68" s="339" t="s">
        <v>244</v>
      </c>
      <c r="L68" s="341" t="s">
        <v>332</v>
      </c>
      <c r="M68" s="339" t="s">
        <v>329</v>
      </c>
      <c r="N68" s="341" t="s">
        <v>333</v>
      </c>
      <c r="O68" s="340" t="s">
        <v>331</v>
      </c>
      <c r="P68" s="444"/>
    </row>
    <row r="69" spans="1:16" ht="18">
      <c r="A69" s="116" t="s">
        <v>337</v>
      </c>
      <c r="B69" s="117" t="s">
        <v>338</v>
      </c>
      <c r="C69" s="118" t="str">
        <f>'[1]1er crit.std'!$K$4</f>
        <v>276</v>
      </c>
      <c r="D69" s="119" t="s">
        <v>273</v>
      </c>
      <c r="E69" s="117" t="s">
        <v>421</v>
      </c>
      <c r="F69" s="117">
        <v>302650</v>
      </c>
      <c r="G69" s="242"/>
      <c r="H69" s="325"/>
      <c r="I69" s="314"/>
      <c r="J69" s="325"/>
      <c r="K69" s="314"/>
      <c r="L69" s="325"/>
      <c r="M69" s="314"/>
      <c r="N69" s="417"/>
      <c r="O69" s="315"/>
      <c r="P69" s="169"/>
    </row>
    <row r="70" spans="1:16" ht="18">
      <c r="A70" s="116" t="s">
        <v>342</v>
      </c>
      <c r="B70" s="117" t="s">
        <v>338</v>
      </c>
      <c r="C70" s="118" t="str">
        <f>'[1]1er crit.std'!$K$4</f>
        <v>276</v>
      </c>
      <c r="D70" s="119" t="s">
        <v>273</v>
      </c>
      <c r="E70" s="117" t="s">
        <v>421</v>
      </c>
      <c r="F70" s="117">
        <v>2977685</v>
      </c>
      <c r="G70" s="242"/>
      <c r="H70" s="325"/>
      <c r="I70" s="314"/>
      <c r="J70" s="325"/>
      <c r="K70" s="314">
        <v>1</v>
      </c>
      <c r="L70" s="325"/>
      <c r="M70" s="314"/>
      <c r="N70" s="417"/>
      <c r="O70" s="315"/>
      <c r="P70" s="169"/>
    </row>
    <row r="71" spans="1:16" ht="18">
      <c r="A71" s="116" t="s">
        <v>470</v>
      </c>
      <c r="B71" s="117" t="s">
        <v>471</v>
      </c>
      <c r="C71" s="118" t="s">
        <v>469</v>
      </c>
      <c r="D71" s="119" t="s">
        <v>273</v>
      </c>
      <c r="E71" s="117" t="s">
        <v>421</v>
      </c>
      <c r="F71" s="117"/>
      <c r="G71" s="242"/>
      <c r="H71" s="325"/>
      <c r="I71" s="314"/>
      <c r="J71" s="325"/>
      <c r="K71" s="314"/>
      <c r="L71" s="325"/>
      <c r="M71" s="314"/>
      <c r="N71" s="417"/>
      <c r="O71" s="315"/>
      <c r="P71" s="169"/>
    </row>
    <row r="72" spans="1:16" ht="18.75" customHeight="1">
      <c r="A72" s="116" t="s">
        <v>433</v>
      </c>
      <c r="B72" s="117" t="s">
        <v>434</v>
      </c>
      <c r="C72" s="118" t="str">
        <f>'[1]1er crit.std'!$K$4</f>
        <v>276</v>
      </c>
      <c r="D72" s="119" t="s">
        <v>273</v>
      </c>
      <c r="E72" s="117" t="s">
        <v>421</v>
      </c>
      <c r="F72" s="117">
        <v>2658099</v>
      </c>
      <c r="G72" s="242"/>
      <c r="H72" s="325"/>
      <c r="I72" s="314"/>
      <c r="J72" s="325"/>
      <c r="K72" s="314"/>
      <c r="L72" s="325"/>
      <c r="M72" s="314"/>
      <c r="N72" s="417"/>
      <c r="O72" s="315"/>
      <c r="P72" s="169"/>
    </row>
    <row r="73" spans="1:16" s="12" customFormat="1" ht="18.75">
      <c r="A73" s="492" t="s">
        <v>408</v>
      </c>
      <c r="B73" s="493"/>
      <c r="C73" s="463">
        <v>44558</v>
      </c>
      <c r="D73" s="464"/>
      <c r="E73" s="464"/>
      <c r="F73" s="465"/>
      <c r="G73" s="276">
        <f aca="true" t="shared" si="8" ref="G73:O73">SUM(G69:G72)</f>
        <v>0</v>
      </c>
      <c r="H73" s="276">
        <f t="shared" si="8"/>
        <v>0</v>
      </c>
      <c r="I73" s="276">
        <f t="shared" si="8"/>
        <v>0</v>
      </c>
      <c r="J73" s="276">
        <f t="shared" si="8"/>
        <v>0</v>
      </c>
      <c r="K73" s="276">
        <f t="shared" si="8"/>
        <v>1</v>
      </c>
      <c r="L73" s="276">
        <f t="shared" si="8"/>
        <v>0</v>
      </c>
      <c r="M73" s="276">
        <f t="shared" si="8"/>
        <v>0</v>
      </c>
      <c r="N73" s="276">
        <f t="shared" si="8"/>
        <v>0</v>
      </c>
      <c r="O73" s="276">
        <f t="shared" si="8"/>
        <v>0</v>
      </c>
      <c r="P73" s="247">
        <f>SUM(G73:O73)</f>
        <v>1</v>
      </c>
    </row>
    <row r="74" spans="1:16" ht="18">
      <c r="A74" s="494" t="s">
        <v>435</v>
      </c>
      <c r="B74" s="495"/>
      <c r="C74" s="495"/>
      <c r="D74" s="495"/>
      <c r="E74" s="495"/>
      <c r="F74" s="390">
        <v>276</v>
      </c>
      <c r="G74" s="391"/>
      <c r="H74" s="391"/>
      <c r="I74" s="391"/>
      <c r="J74" s="391"/>
      <c r="K74" s="391"/>
      <c r="L74" s="391"/>
      <c r="M74" s="391"/>
      <c r="N74" s="391"/>
      <c r="O74" s="391"/>
      <c r="P74" s="392"/>
    </row>
    <row r="75" spans="1:16" ht="15">
      <c r="A75" s="444" t="s">
        <v>0</v>
      </c>
      <c r="B75" s="444" t="s">
        <v>1</v>
      </c>
      <c r="C75" s="475" t="s">
        <v>228</v>
      </c>
      <c r="D75" s="472" t="s">
        <v>237</v>
      </c>
      <c r="E75" s="476" t="s">
        <v>238</v>
      </c>
      <c r="F75" s="472" t="s">
        <v>239</v>
      </c>
      <c r="G75" s="473" t="s">
        <v>240</v>
      </c>
      <c r="H75" s="474"/>
      <c r="I75" s="442" t="s">
        <v>241</v>
      </c>
      <c r="J75" s="442"/>
      <c r="K75" s="442"/>
      <c r="L75" s="442"/>
      <c r="M75" s="442"/>
      <c r="N75" s="443" t="s">
        <v>242</v>
      </c>
      <c r="O75" s="443"/>
      <c r="P75" s="444" t="s">
        <v>243</v>
      </c>
    </row>
    <row r="76" spans="1:16" ht="31.5">
      <c r="A76" s="444"/>
      <c r="B76" s="444"/>
      <c r="C76" s="475"/>
      <c r="D76" s="472"/>
      <c r="E76" s="476"/>
      <c r="F76" s="472"/>
      <c r="G76" s="337" t="s">
        <v>328</v>
      </c>
      <c r="H76" s="341" t="s">
        <v>329</v>
      </c>
      <c r="I76" s="339" t="s">
        <v>330</v>
      </c>
      <c r="J76" s="341" t="s">
        <v>331</v>
      </c>
      <c r="K76" s="339" t="s">
        <v>244</v>
      </c>
      <c r="L76" s="341" t="s">
        <v>332</v>
      </c>
      <c r="M76" s="339" t="s">
        <v>329</v>
      </c>
      <c r="N76" s="341" t="s">
        <v>333</v>
      </c>
      <c r="O76" s="340" t="s">
        <v>331</v>
      </c>
      <c r="P76" s="444"/>
    </row>
    <row r="77" spans="1:16" ht="18.75" customHeight="1">
      <c r="A77" s="116" t="s">
        <v>269</v>
      </c>
      <c r="B77" s="117" t="s">
        <v>270</v>
      </c>
      <c r="C77" s="118" t="str">
        <f>'[1]1er crit.std'!$K$4</f>
        <v>276</v>
      </c>
      <c r="D77" s="119" t="s">
        <v>256</v>
      </c>
      <c r="E77" s="117" t="s">
        <v>421</v>
      </c>
      <c r="F77" s="117">
        <v>2362600</v>
      </c>
      <c r="G77" s="212"/>
      <c r="H77" s="325"/>
      <c r="I77" s="314"/>
      <c r="J77" s="325"/>
      <c r="K77" s="314">
        <v>1</v>
      </c>
      <c r="L77" s="325" t="s">
        <v>497</v>
      </c>
      <c r="M77" s="314"/>
      <c r="N77" s="325"/>
      <c r="O77" s="313"/>
      <c r="P77" s="121"/>
    </row>
    <row r="78" spans="1:16" ht="18.75" customHeight="1">
      <c r="A78" s="326" t="s">
        <v>271</v>
      </c>
      <c r="B78" s="117" t="s">
        <v>272</v>
      </c>
      <c r="C78" s="118" t="str">
        <f>'[1]1er crit.std'!$K$4</f>
        <v>276</v>
      </c>
      <c r="D78" s="119" t="s">
        <v>252</v>
      </c>
      <c r="E78" s="117" t="s">
        <v>421</v>
      </c>
      <c r="F78" s="117" t="s">
        <v>421</v>
      </c>
      <c r="G78" s="213"/>
      <c r="H78" s="325"/>
      <c r="I78" s="314"/>
      <c r="J78" s="325"/>
      <c r="K78" s="314"/>
      <c r="L78" s="325" t="s">
        <v>497</v>
      </c>
      <c r="M78" s="314">
        <v>1</v>
      </c>
      <c r="N78" s="325"/>
      <c r="O78" s="313"/>
      <c r="P78" s="190"/>
    </row>
    <row r="79" spans="1:16" ht="18.75" customHeight="1">
      <c r="A79" s="116" t="s">
        <v>274</v>
      </c>
      <c r="B79" s="117" t="s">
        <v>275</v>
      </c>
      <c r="C79" s="118" t="str">
        <f>'[1]1er crit.std'!$K$4</f>
        <v>276</v>
      </c>
      <c r="D79" s="119" t="s">
        <v>256</v>
      </c>
      <c r="E79" s="117" t="s">
        <v>421</v>
      </c>
      <c r="F79" s="117">
        <v>82546802</v>
      </c>
      <c r="G79" s="213"/>
      <c r="H79" s="325"/>
      <c r="I79" s="314"/>
      <c r="J79" s="325"/>
      <c r="K79" s="314"/>
      <c r="L79" s="325" t="s">
        <v>497</v>
      </c>
      <c r="M79" s="314">
        <v>1</v>
      </c>
      <c r="N79" s="325"/>
      <c r="O79" s="313"/>
      <c r="P79" s="312"/>
    </row>
    <row r="80" spans="1:16" ht="18.75" customHeight="1">
      <c r="A80" s="117" t="s">
        <v>436</v>
      </c>
      <c r="B80" s="117" t="s">
        <v>437</v>
      </c>
      <c r="C80" s="118" t="str">
        <f>'[1]1er crit.std'!$K$4</f>
        <v>276</v>
      </c>
      <c r="D80" s="119" t="s">
        <v>252</v>
      </c>
      <c r="E80" s="117" t="s">
        <v>421</v>
      </c>
      <c r="F80" s="117">
        <v>513408</v>
      </c>
      <c r="G80" s="213"/>
      <c r="H80" s="325"/>
      <c r="I80" s="314"/>
      <c r="J80" s="325"/>
      <c r="K80" s="314"/>
      <c r="L80" s="428">
        <v>1</v>
      </c>
      <c r="M80" s="314"/>
      <c r="N80" s="325"/>
      <c r="O80" s="313"/>
      <c r="P80" s="312"/>
    </row>
    <row r="81" spans="1:16" ht="18">
      <c r="A81" s="505" t="s">
        <v>408</v>
      </c>
      <c r="B81" s="505"/>
      <c r="C81" s="466">
        <v>44559</v>
      </c>
      <c r="D81" s="467"/>
      <c r="E81" s="467"/>
      <c r="F81" s="468"/>
      <c r="G81" s="302">
        <f aca="true" t="shared" si="9" ref="G81:O81">SUM(G77:G80)</f>
        <v>0</v>
      </c>
      <c r="H81" s="302">
        <f t="shared" si="9"/>
        <v>0</v>
      </c>
      <c r="I81" s="302">
        <f t="shared" si="9"/>
        <v>0</v>
      </c>
      <c r="J81" s="302">
        <f t="shared" si="9"/>
        <v>0</v>
      </c>
      <c r="K81" s="302">
        <f t="shared" si="9"/>
        <v>1</v>
      </c>
      <c r="L81" s="302">
        <f t="shared" si="9"/>
        <v>1</v>
      </c>
      <c r="M81" s="302">
        <f t="shared" si="9"/>
        <v>2</v>
      </c>
      <c r="N81" s="302">
        <f t="shared" si="9"/>
        <v>0</v>
      </c>
      <c r="O81" s="302">
        <f t="shared" si="9"/>
        <v>0</v>
      </c>
      <c r="P81" s="257">
        <f>SUM(G81:O81)</f>
        <v>4</v>
      </c>
    </row>
    <row r="82" spans="1:16" ht="18">
      <c r="A82" s="501" t="s">
        <v>154</v>
      </c>
      <c r="B82" s="502"/>
      <c r="C82" s="502"/>
      <c r="D82" s="502"/>
      <c r="E82" s="502"/>
      <c r="F82" s="387">
        <v>277</v>
      </c>
      <c r="G82" s="388"/>
      <c r="H82" s="388"/>
      <c r="I82" s="388"/>
      <c r="J82" s="388"/>
      <c r="K82" s="388"/>
      <c r="L82" s="388"/>
      <c r="M82" s="388"/>
      <c r="N82" s="388"/>
      <c r="O82" s="388"/>
      <c r="P82" s="389"/>
    </row>
    <row r="83" spans="1:16" ht="15">
      <c r="A83" s="444" t="s">
        <v>0</v>
      </c>
      <c r="B83" s="444" t="s">
        <v>1</v>
      </c>
      <c r="C83" s="475" t="s">
        <v>228</v>
      </c>
      <c r="D83" s="472" t="s">
        <v>237</v>
      </c>
      <c r="E83" s="476" t="s">
        <v>238</v>
      </c>
      <c r="F83" s="472" t="s">
        <v>239</v>
      </c>
      <c r="G83" s="473" t="s">
        <v>240</v>
      </c>
      <c r="H83" s="474"/>
      <c r="I83" s="442" t="s">
        <v>241</v>
      </c>
      <c r="J83" s="442"/>
      <c r="K83" s="442"/>
      <c r="L83" s="442"/>
      <c r="M83" s="442"/>
      <c r="N83" s="443" t="s">
        <v>242</v>
      </c>
      <c r="O83" s="443"/>
      <c r="P83" s="444" t="s">
        <v>243</v>
      </c>
    </row>
    <row r="84" spans="1:16" ht="31.5">
      <c r="A84" s="444"/>
      <c r="B84" s="444"/>
      <c r="C84" s="475"/>
      <c r="D84" s="472"/>
      <c r="E84" s="476"/>
      <c r="F84" s="472"/>
      <c r="G84" s="337" t="s">
        <v>328</v>
      </c>
      <c r="H84" s="341" t="s">
        <v>329</v>
      </c>
      <c r="I84" s="339" t="s">
        <v>330</v>
      </c>
      <c r="J84" s="341" t="s">
        <v>331</v>
      </c>
      <c r="K84" s="339" t="s">
        <v>244</v>
      </c>
      <c r="L84" s="341" t="s">
        <v>332</v>
      </c>
      <c r="M84" s="339" t="s">
        <v>329</v>
      </c>
      <c r="N84" s="341" t="s">
        <v>333</v>
      </c>
      <c r="O84" s="340" t="s">
        <v>331</v>
      </c>
      <c r="P84" s="444"/>
    </row>
    <row r="85" spans="1:16" ht="18">
      <c r="A85" s="123" t="s">
        <v>439</v>
      </c>
      <c r="B85" s="113" t="s">
        <v>440</v>
      </c>
      <c r="C85" s="124" t="s">
        <v>438</v>
      </c>
      <c r="D85" s="113" t="s">
        <v>252</v>
      </c>
      <c r="E85" s="113" t="s">
        <v>421</v>
      </c>
      <c r="F85" s="113"/>
      <c r="G85" s="233"/>
      <c r="H85" s="351"/>
      <c r="I85" s="234"/>
      <c r="J85" s="351"/>
      <c r="K85" s="234">
        <v>1</v>
      </c>
      <c r="L85" s="351"/>
      <c r="M85" s="234"/>
      <c r="N85" s="114"/>
      <c r="O85" s="278"/>
      <c r="P85" s="114"/>
    </row>
    <row r="86" spans="1:16" ht="18">
      <c r="A86" s="123" t="s">
        <v>319</v>
      </c>
      <c r="B86" s="113" t="s">
        <v>410</v>
      </c>
      <c r="C86" s="124" t="s">
        <v>438</v>
      </c>
      <c r="D86" s="113" t="s">
        <v>245</v>
      </c>
      <c r="E86" s="113" t="s">
        <v>421</v>
      </c>
      <c r="F86" s="113"/>
      <c r="G86" s="233"/>
      <c r="H86" s="351"/>
      <c r="I86" s="234"/>
      <c r="J86" s="351"/>
      <c r="K86" s="234">
        <v>1</v>
      </c>
      <c r="L86" s="351"/>
      <c r="M86" s="234"/>
      <c r="N86" s="114"/>
      <c r="O86" s="278"/>
      <c r="P86" s="114"/>
    </row>
    <row r="87" spans="1:16" ht="18">
      <c r="A87" s="492" t="s">
        <v>408</v>
      </c>
      <c r="B87" s="493"/>
      <c r="C87" s="469">
        <v>44552</v>
      </c>
      <c r="D87" s="470"/>
      <c r="E87" s="470"/>
      <c r="F87" s="471"/>
      <c r="G87" s="257">
        <f aca="true" t="shared" si="10" ref="G87:O87">SUM(G85:G85)</f>
        <v>0</v>
      </c>
      <c r="H87" s="257">
        <f t="shared" si="10"/>
        <v>0</v>
      </c>
      <c r="I87" s="257">
        <f t="shared" si="10"/>
        <v>0</v>
      </c>
      <c r="J87" s="257">
        <f t="shared" si="10"/>
        <v>0</v>
      </c>
      <c r="K87" s="257">
        <f>SUM(K85:K86)</f>
        <v>2</v>
      </c>
      <c r="L87" s="257">
        <f t="shared" si="10"/>
        <v>0</v>
      </c>
      <c r="M87" s="257">
        <f t="shared" si="10"/>
        <v>0</v>
      </c>
      <c r="N87" s="257">
        <f t="shared" si="10"/>
        <v>0</v>
      </c>
      <c r="O87" s="257">
        <f t="shared" si="10"/>
        <v>0</v>
      </c>
      <c r="P87" s="257">
        <f>SUM(G87:O87)</f>
        <v>2</v>
      </c>
    </row>
    <row r="88" spans="1:16" ht="18">
      <c r="A88" s="503" t="s">
        <v>441</v>
      </c>
      <c r="B88" s="504"/>
      <c r="C88" s="504"/>
      <c r="D88" s="504"/>
      <c r="E88" s="506"/>
      <c r="F88" s="386">
        <v>287</v>
      </c>
      <c r="G88" s="386"/>
      <c r="H88" s="386"/>
      <c r="I88" s="386"/>
      <c r="J88" s="386"/>
      <c r="K88" s="386"/>
      <c r="L88" s="386"/>
      <c r="M88" s="386"/>
      <c r="N88" s="386"/>
      <c r="O88" s="386"/>
      <c r="P88" s="386"/>
    </row>
    <row r="89" spans="1:16" ht="15">
      <c r="A89" s="444" t="s">
        <v>0</v>
      </c>
      <c r="B89" s="444" t="s">
        <v>1</v>
      </c>
      <c r="C89" s="475" t="s">
        <v>228</v>
      </c>
      <c r="D89" s="472" t="s">
        <v>237</v>
      </c>
      <c r="E89" s="476" t="s">
        <v>238</v>
      </c>
      <c r="F89" s="472" t="s">
        <v>239</v>
      </c>
      <c r="G89" s="473" t="s">
        <v>240</v>
      </c>
      <c r="H89" s="474"/>
      <c r="I89" s="442" t="s">
        <v>241</v>
      </c>
      <c r="J89" s="442"/>
      <c r="K89" s="442"/>
      <c r="L89" s="442"/>
      <c r="M89" s="442"/>
      <c r="N89" s="443" t="s">
        <v>242</v>
      </c>
      <c r="O89" s="443"/>
      <c r="P89" s="444" t="s">
        <v>243</v>
      </c>
    </row>
    <row r="90" spans="1:16" ht="31.5">
      <c r="A90" s="444"/>
      <c r="B90" s="444"/>
      <c r="C90" s="475"/>
      <c r="D90" s="472"/>
      <c r="E90" s="476"/>
      <c r="F90" s="472"/>
      <c r="G90" s="337" t="s">
        <v>328</v>
      </c>
      <c r="H90" s="341" t="s">
        <v>329</v>
      </c>
      <c r="I90" s="339" t="s">
        <v>330</v>
      </c>
      <c r="J90" s="341" t="s">
        <v>331</v>
      </c>
      <c r="K90" s="339" t="s">
        <v>244</v>
      </c>
      <c r="L90" s="341" t="s">
        <v>332</v>
      </c>
      <c r="M90" s="339" t="s">
        <v>329</v>
      </c>
      <c r="N90" s="341" t="s">
        <v>333</v>
      </c>
      <c r="O90" s="340" t="s">
        <v>331</v>
      </c>
      <c r="P90" s="444"/>
    </row>
    <row r="91" spans="1:16" ht="18">
      <c r="A91" s="123" t="s">
        <v>468</v>
      </c>
      <c r="B91" s="113" t="s">
        <v>292</v>
      </c>
      <c r="C91" s="124" t="s">
        <v>443</v>
      </c>
      <c r="D91" s="113"/>
      <c r="E91" s="113" t="s">
        <v>421</v>
      </c>
      <c r="F91" s="113"/>
      <c r="G91" s="233"/>
      <c r="H91" s="351"/>
      <c r="I91" s="234"/>
      <c r="J91" s="351"/>
      <c r="K91" s="234"/>
      <c r="L91" s="351"/>
      <c r="M91" s="234"/>
      <c r="N91" s="351"/>
      <c r="O91" s="235"/>
      <c r="P91" s="216"/>
    </row>
    <row r="92" spans="1:16" ht="18">
      <c r="A92" s="123" t="s">
        <v>444</v>
      </c>
      <c r="B92" s="113" t="s">
        <v>445</v>
      </c>
      <c r="C92" s="124" t="s">
        <v>443</v>
      </c>
      <c r="D92" s="113" t="s">
        <v>246</v>
      </c>
      <c r="E92" s="113" t="s">
        <v>421</v>
      </c>
      <c r="F92" s="113">
        <v>8259395</v>
      </c>
      <c r="G92" s="233"/>
      <c r="H92" s="351"/>
      <c r="I92" s="234"/>
      <c r="J92" s="351"/>
      <c r="K92" s="234"/>
      <c r="L92" s="351"/>
      <c r="M92" s="234"/>
      <c r="N92" s="351"/>
      <c r="O92" s="235"/>
      <c r="P92" s="216"/>
    </row>
    <row r="93" spans="1:16" ht="18">
      <c r="A93" s="123" t="s">
        <v>442</v>
      </c>
      <c r="B93" s="113" t="s">
        <v>446</v>
      </c>
      <c r="C93" s="124" t="s">
        <v>443</v>
      </c>
      <c r="D93" s="113" t="s">
        <v>246</v>
      </c>
      <c r="E93" s="113" t="s">
        <v>421</v>
      </c>
      <c r="F93" s="113">
        <v>82645090</v>
      </c>
      <c r="G93" s="233"/>
      <c r="H93" s="351"/>
      <c r="I93" s="234"/>
      <c r="J93" s="351"/>
      <c r="K93" s="234"/>
      <c r="L93" s="351"/>
      <c r="M93" s="234"/>
      <c r="N93" s="351"/>
      <c r="O93" s="235"/>
      <c r="P93" s="216"/>
    </row>
    <row r="94" spans="1:16" ht="18">
      <c r="A94" s="123"/>
      <c r="B94" s="113"/>
      <c r="C94" s="124"/>
      <c r="D94" s="113"/>
      <c r="E94" s="113"/>
      <c r="F94" s="113"/>
      <c r="G94" s="233"/>
      <c r="H94" s="351"/>
      <c r="I94" s="234"/>
      <c r="J94" s="351"/>
      <c r="K94" s="234"/>
      <c r="L94" s="351"/>
      <c r="M94" s="234"/>
      <c r="N94" s="351"/>
      <c r="O94" s="235"/>
      <c r="P94" s="216"/>
    </row>
    <row r="95" spans="1:16" ht="18">
      <c r="A95" s="492" t="s">
        <v>408</v>
      </c>
      <c r="B95" s="493"/>
      <c r="C95" s="439"/>
      <c r="D95" s="440"/>
      <c r="E95" s="440"/>
      <c r="F95" s="441"/>
      <c r="G95" s="257">
        <f>SUM(G91:G94)</f>
        <v>0</v>
      </c>
      <c r="H95" s="257">
        <f aca="true" t="shared" si="11" ref="H95:O95">SUM(H91:H94)</f>
        <v>0</v>
      </c>
      <c r="I95" s="257">
        <f t="shared" si="11"/>
        <v>0</v>
      </c>
      <c r="J95" s="257">
        <f t="shared" si="11"/>
        <v>0</v>
      </c>
      <c r="K95" s="257">
        <f t="shared" si="11"/>
        <v>0</v>
      </c>
      <c r="L95" s="257">
        <f t="shared" si="11"/>
        <v>0</v>
      </c>
      <c r="M95" s="257">
        <f t="shared" si="11"/>
        <v>0</v>
      </c>
      <c r="N95" s="257">
        <f t="shared" si="11"/>
        <v>0</v>
      </c>
      <c r="O95" s="257">
        <f t="shared" si="11"/>
        <v>0</v>
      </c>
      <c r="P95" s="257">
        <f>SUM(G95:O95)</f>
        <v>0</v>
      </c>
    </row>
    <row r="96" spans="1:16" ht="18">
      <c r="A96" s="303"/>
      <c r="B96" s="304"/>
      <c r="C96" s="304"/>
      <c r="D96" s="304"/>
      <c r="E96" s="304"/>
      <c r="F96" s="305"/>
      <c r="G96" s="306">
        <f aca="true" t="shared" si="12" ref="G96:O96">SUM(G9+G15+G21+G24+G34+G40+G54+G59+G65+G73+G81+G87+G95)</f>
        <v>3</v>
      </c>
      <c r="H96" s="306">
        <f t="shared" si="12"/>
        <v>0</v>
      </c>
      <c r="I96" s="306">
        <f t="shared" si="12"/>
        <v>0</v>
      </c>
      <c r="J96" s="306">
        <f t="shared" si="12"/>
        <v>0</v>
      </c>
      <c r="K96" s="306">
        <f t="shared" si="12"/>
        <v>4</v>
      </c>
      <c r="L96" s="306">
        <f t="shared" si="12"/>
        <v>4</v>
      </c>
      <c r="M96" s="306">
        <f t="shared" si="12"/>
        <v>4</v>
      </c>
      <c r="N96" s="306">
        <f t="shared" si="12"/>
        <v>2</v>
      </c>
      <c r="O96" s="306">
        <f t="shared" si="12"/>
        <v>1</v>
      </c>
      <c r="P96" s="257">
        <f>SUM(G96:O96)</f>
        <v>18</v>
      </c>
    </row>
    <row r="98" spans="1:16" ht="18.75">
      <c r="A98" s="350" t="s">
        <v>234</v>
      </c>
      <c r="B98" s="350" t="s">
        <v>453</v>
      </c>
      <c r="C98" s="477" t="s">
        <v>484</v>
      </c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</row>
    <row r="99" spans="1:16" ht="18.75">
      <c r="A99" s="350" t="s">
        <v>454</v>
      </c>
      <c r="B99" s="350" t="s">
        <v>486</v>
      </c>
      <c r="C99" s="477" t="s">
        <v>485</v>
      </c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</row>
  </sheetData>
  <sheetProtection/>
  <mergeCells count="168">
    <mergeCell ref="F89:F90"/>
    <mergeCell ref="G89:H89"/>
    <mergeCell ref="A74:E74"/>
    <mergeCell ref="A81:B81"/>
    <mergeCell ref="A66:E66"/>
    <mergeCell ref="A73:B73"/>
    <mergeCell ref="A75:A76"/>
    <mergeCell ref="B75:B76"/>
    <mergeCell ref="A88:E88"/>
    <mergeCell ref="A95:B95"/>
    <mergeCell ref="A82:E82"/>
    <mergeCell ref="A87:B87"/>
    <mergeCell ref="A89:A90"/>
    <mergeCell ref="B89:B90"/>
    <mergeCell ref="C89:C90"/>
    <mergeCell ref="D89:D90"/>
    <mergeCell ref="E89:E90"/>
    <mergeCell ref="A60:E60"/>
    <mergeCell ref="A65:B65"/>
    <mergeCell ref="A61:A62"/>
    <mergeCell ref="B61:B62"/>
    <mergeCell ref="C61:C62"/>
    <mergeCell ref="D61:D62"/>
    <mergeCell ref="E61:E62"/>
    <mergeCell ref="A67:A68"/>
    <mergeCell ref="B67:B68"/>
    <mergeCell ref="C67:C68"/>
    <mergeCell ref="D67:D68"/>
    <mergeCell ref="E67:E68"/>
    <mergeCell ref="I42:M42"/>
    <mergeCell ref="N42:O42"/>
    <mergeCell ref="P42:P43"/>
    <mergeCell ref="A55:E55"/>
    <mergeCell ref="A59:B59"/>
    <mergeCell ref="A56:A57"/>
    <mergeCell ref="B56:B57"/>
    <mergeCell ref="C56:C57"/>
    <mergeCell ref="D56:D57"/>
    <mergeCell ref="E56:E57"/>
    <mergeCell ref="F56:F57"/>
    <mergeCell ref="G56:H56"/>
    <mergeCell ref="I56:M56"/>
    <mergeCell ref="N56:O56"/>
    <mergeCell ref="P56:P57"/>
    <mergeCell ref="A41:E41"/>
    <mergeCell ref="A54:B54"/>
    <mergeCell ref="A42:A43"/>
    <mergeCell ref="B42:B43"/>
    <mergeCell ref="C42:C43"/>
    <mergeCell ref="D42:D43"/>
    <mergeCell ref="E42:E43"/>
    <mergeCell ref="F42:F43"/>
    <mergeCell ref="G42:H42"/>
    <mergeCell ref="G26:H26"/>
    <mergeCell ref="I26:M26"/>
    <mergeCell ref="N26:O26"/>
    <mergeCell ref="P26:P27"/>
    <mergeCell ref="A35:E35"/>
    <mergeCell ref="A40:B40"/>
    <mergeCell ref="A36:A37"/>
    <mergeCell ref="B36:B37"/>
    <mergeCell ref="C36:C37"/>
    <mergeCell ref="D36:D37"/>
    <mergeCell ref="E36:E37"/>
    <mergeCell ref="F36:F37"/>
    <mergeCell ref="G36:H36"/>
    <mergeCell ref="I36:M36"/>
    <mergeCell ref="N36:O36"/>
    <mergeCell ref="P36:P37"/>
    <mergeCell ref="A24:B24"/>
    <mergeCell ref="A25:E25"/>
    <mergeCell ref="A34:B34"/>
    <mergeCell ref="A26:A27"/>
    <mergeCell ref="B26:B27"/>
    <mergeCell ref="C26:C27"/>
    <mergeCell ref="D26:D27"/>
    <mergeCell ref="E26:E27"/>
    <mergeCell ref="F26:F27"/>
    <mergeCell ref="C17:C18"/>
    <mergeCell ref="D17:D18"/>
    <mergeCell ref="E17:E18"/>
    <mergeCell ref="F17:F18"/>
    <mergeCell ref="G17:H17"/>
    <mergeCell ref="I17:M17"/>
    <mergeCell ref="N17:O17"/>
    <mergeCell ref="P17:P18"/>
    <mergeCell ref="A22:E22"/>
    <mergeCell ref="C98:P98"/>
    <mergeCell ref="C99:P99"/>
    <mergeCell ref="A1:A3"/>
    <mergeCell ref="B1:P1"/>
    <mergeCell ref="B2:F2"/>
    <mergeCell ref="B3:F3"/>
    <mergeCell ref="A4:E4"/>
    <mergeCell ref="A9:B9"/>
    <mergeCell ref="A10:E10"/>
    <mergeCell ref="A15:B15"/>
    <mergeCell ref="A16:E16"/>
    <mergeCell ref="A21:B21"/>
    <mergeCell ref="A17:A18"/>
    <mergeCell ref="N5:O5"/>
    <mergeCell ref="P5:P6"/>
    <mergeCell ref="A11:A12"/>
    <mergeCell ref="B11:B12"/>
    <mergeCell ref="C11:C12"/>
    <mergeCell ref="D11:D12"/>
    <mergeCell ref="E11:E12"/>
    <mergeCell ref="F11:F12"/>
    <mergeCell ref="G11:H11"/>
    <mergeCell ref="I11:M11"/>
    <mergeCell ref="B17:B18"/>
    <mergeCell ref="N11:O11"/>
    <mergeCell ref="P11:P12"/>
    <mergeCell ref="A5:A6"/>
    <mergeCell ref="B5:B6"/>
    <mergeCell ref="C5:C6"/>
    <mergeCell ref="D5:D6"/>
    <mergeCell ref="E5:E6"/>
    <mergeCell ref="F5:F6"/>
    <mergeCell ref="G5:H5"/>
    <mergeCell ref="I5:M5"/>
    <mergeCell ref="N61:O61"/>
    <mergeCell ref="P61:P62"/>
    <mergeCell ref="P67:P68"/>
    <mergeCell ref="F67:F68"/>
    <mergeCell ref="G67:H67"/>
    <mergeCell ref="I67:M67"/>
    <mergeCell ref="N67:O67"/>
    <mergeCell ref="A83:A84"/>
    <mergeCell ref="B83:B84"/>
    <mergeCell ref="C83:C84"/>
    <mergeCell ref="D83:D84"/>
    <mergeCell ref="E83:E84"/>
    <mergeCell ref="F83:F84"/>
    <mergeCell ref="G83:H83"/>
    <mergeCell ref="I83:M83"/>
    <mergeCell ref="N83:O83"/>
    <mergeCell ref="C75:C76"/>
    <mergeCell ref="D75:D76"/>
    <mergeCell ref="E75:E76"/>
    <mergeCell ref="F61:F62"/>
    <mergeCell ref="G61:H61"/>
    <mergeCell ref="F75:F76"/>
    <mergeCell ref="G75:H75"/>
    <mergeCell ref="J2:O2"/>
    <mergeCell ref="H3:I3"/>
    <mergeCell ref="J3:P3"/>
    <mergeCell ref="C95:F95"/>
    <mergeCell ref="I89:M89"/>
    <mergeCell ref="N89:O89"/>
    <mergeCell ref="P89:P90"/>
    <mergeCell ref="C9:F9"/>
    <mergeCell ref="C15:F15"/>
    <mergeCell ref="C21:F21"/>
    <mergeCell ref="C24:F24"/>
    <mergeCell ref="C34:F34"/>
    <mergeCell ref="C40:F40"/>
    <mergeCell ref="C54:F54"/>
    <mergeCell ref="C59:F59"/>
    <mergeCell ref="C65:F65"/>
    <mergeCell ref="C73:F73"/>
    <mergeCell ref="C81:F81"/>
    <mergeCell ref="C87:F87"/>
    <mergeCell ref="I75:M75"/>
    <mergeCell ref="N75:O75"/>
    <mergeCell ref="P75:P76"/>
    <mergeCell ref="P83:P84"/>
    <mergeCell ref="I61:M61"/>
  </mergeCells>
  <dataValidations count="4">
    <dataValidation type="list" operator="equal" allowBlank="1" sqref="E7 IV7 E63:E64 E44:E53">
      <formula1>"Carabine,Pistolet"</formula1>
    </dataValidation>
    <dataValidation type="list" operator="equal" allowBlank="1" sqref="D23 D63:D64 D7:D8 IU7 IU77:IU80 D77:D80 D19:D20 D58 D69:D72 IU69:IU72 IU28:IU31 D28:D33 D44:D53">
      <formula1>"CG,Je,Da,Pro,Hon,Exc"</formula1>
    </dataValidation>
    <dataValidation type="list" operator="equal" allowBlank="1" sqref="E19:E20 E8 E33 E58">
      <formula1>"carabine,pistolet,,"</formula1>
    </dataValidation>
    <dataValidation type="list" operator="equal" allowBlank="1" sqref="E23 IV77:IV80 E77:E80 IV69:IV72 E69:E72 IV28:IV31 E28:E32">
      <formula1>"Pistolet"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2" sqref="B22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316</v>
      </c>
      <c r="B3" s="546"/>
      <c r="C3" s="126" t="s">
        <v>313</v>
      </c>
      <c r="D3" s="531" t="s">
        <v>28</v>
      </c>
      <c r="E3" s="532"/>
      <c r="F3" s="126">
        <v>8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22">
        <v>1</v>
      </c>
      <c r="B5" s="134" t="s">
        <v>269</v>
      </c>
      <c r="C5" s="135" t="s">
        <v>270</v>
      </c>
      <c r="D5" s="136" t="str">
        <f>'[1]1er crit.10m'!$K$4</f>
        <v>287</v>
      </c>
      <c r="E5" s="137" t="s">
        <v>256</v>
      </c>
      <c r="F5" s="131" t="s">
        <v>323</v>
      </c>
      <c r="G5" s="21"/>
      <c r="H5" s="7"/>
      <c r="I5" s="21"/>
      <c r="J5" s="23"/>
      <c r="K5" s="541"/>
      <c r="L5" s="542"/>
    </row>
    <row r="6" spans="1:12" ht="22.5" customHeight="1">
      <c r="A6" s="22">
        <v>2</v>
      </c>
      <c r="B6" s="6"/>
      <c r="C6" s="6"/>
      <c r="D6" s="20"/>
      <c r="E6" s="20"/>
      <c r="F6" s="132"/>
      <c r="G6" s="20"/>
      <c r="H6" s="6"/>
      <c r="I6" s="20"/>
      <c r="J6" s="24"/>
      <c r="K6" s="543"/>
      <c r="L6" s="544"/>
    </row>
    <row r="7" spans="1:12" ht="22.5" customHeight="1">
      <c r="A7" s="22">
        <v>3</v>
      </c>
      <c r="B7" s="7"/>
      <c r="C7" s="7"/>
      <c r="D7" s="21"/>
      <c r="E7" s="21"/>
      <c r="F7" s="131"/>
      <c r="G7" s="21"/>
      <c r="H7" s="7"/>
      <c r="I7" s="21"/>
      <c r="J7" s="23"/>
      <c r="K7" s="541"/>
      <c r="L7" s="542"/>
    </row>
    <row r="8" spans="1:12" ht="22.5" customHeight="1">
      <c r="A8" s="22">
        <v>4</v>
      </c>
      <c r="B8" s="6"/>
      <c r="C8" s="6"/>
      <c r="D8" s="20"/>
      <c r="E8" s="20"/>
      <c r="F8" s="132"/>
      <c r="G8" s="20"/>
      <c r="H8" s="6"/>
      <c r="I8" s="20"/>
      <c r="J8" s="24"/>
      <c r="K8" s="543"/>
      <c r="L8" s="544"/>
    </row>
    <row r="9" spans="1:12" ht="22.5" customHeight="1">
      <c r="A9" s="22">
        <v>5</v>
      </c>
      <c r="B9" s="7"/>
      <c r="C9" s="7"/>
      <c r="D9" s="21"/>
      <c r="E9" s="21"/>
      <c r="F9" s="131"/>
      <c r="G9" s="21"/>
      <c r="H9" s="7"/>
      <c r="I9" s="21"/>
      <c r="J9" s="23"/>
      <c r="K9" s="541"/>
      <c r="L9" s="542"/>
    </row>
    <row r="10" spans="1:12" ht="22.5" customHeight="1">
      <c r="A10" s="22">
        <v>6</v>
      </c>
      <c r="B10" s="6"/>
      <c r="C10" s="6"/>
      <c r="D10" s="20"/>
      <c r="E10" s="20"/>
      <c r="F10" s="132"/>
      <c r="G10" s="20"/>
      <c r="H10" s="6"/>
      <c r="I10" s="20"/>
      <c r="J10" s="24"/>
      <c r="K10" s="543"/>
      <c r="L10" s="544"/>
    </row>
    <row r="11" spans="1:12" ht="22.5" customHeight="1">
      <c r="A11" s="22">
        <v>7</v>
      </c>
      <c r="B11" s="7"/>
      <c r="C11" s="7"/>
      <c r="D11" s="21"/>
      <c r="E11" s="21"/>
      <c r="F11" s="131"/>
      <c r="G11" s="21"/>
      <c r="H11" s="7"/>
      <c r="I11" s="21"/>
      <c r="J11" s="23"/>
      <c r="K11" s="541"/>
      <c r="L11" s="542"/>
    </row>
    <row r="12" spans="1:12" ht="22.5" customHeight="1">
      <c r="A12" s="22">
        <v>8</v>
      </c>
      <c r="B12" s="6"/>
      <c r="C12" s="6"/>
      <c r="D12" s="20"/>
      <c r="E12" s="20"/>
      <c r="F12" s="132"/>
      <c r="G12" s="20"/>
      <c r="H12" s="6"/>
      <c r="I12" s="20"/>
      <c r="J12" s="24"/>
      <c r="K12" s="543"/>
      <c r="L12" s="544"/>
    </row>
    <row r="13" spans="1:12" ht="22.5" customHeight="1">
      <c r="A13" s="22">
        <v>9</v>
      </c>
      <c r="B13" s="7"/>
      <c r="C13" s="7"/>
      <c r="D13" s="21"/>
      <c r="E13" s="21"/>
      <c r="F13" s="131"/>
      <c r="G13" s="21"/>
      <c r="H13" s="7"/>
      <c r="I13" s="21"/>
      <c r="J13" s="23"/>
      <c r="K13" s="541"/>
      <c r="L13" s="542"/>
    </row>
    <row r="14" spans="1:12" ht="22.5" customHeight="1">
      <c r="A14" s="22">
        <v>10</v>
      </c>
      <c r="B14" s="6"/>
      <c r="C14" s="6"/>
      <c r="D14" s="20"/>
      <c r="E14" s="20"/>
      <c r="F14" s="132"/>
      <c r="G14" s="20"/>
      <c r="H14" s="6"/>
      <c r="I14" s="20"/>
      <c r="J14" s="24"/>
      <c r="K14" s="543"/>
      <c r="L14" s="544"/>
    </row>
    <row r="15" spans="1:12" ht="22.5" customHeight="1">
      <c r="A15" s="22">
        <v>11</v>
      </c>
      <c r="B15" s="7"/>
      <c r="C15" s="7"/>
      <c r="D15" s="21"/>
      <c r="E15" s="21"/>
      <c r="F15" s="131"/>
      <c r="G15" s="21"/>
      <c r="H15" s="7"/>
      <c r="I15" s="21"/>
      <c r="J15" s="23"/>
      <c r="K15" s="541"/>
      <c r="L15" s="542"/>
    </row>
    <row r="16" spans="1:12" ht="22.5" customHeight="1">
      <c r="A16" s="22">
        <v>12</v>
      </c>
      <c r="B16" s="6"/>
      <c r="C16" s="6"/>
      <c r="D16" s="20"/>
      <c r="E16" s="20"/>
      <c r="F16" s="132"/>
      <c r="G16" s="20"/>
      <c r="H16" s="6"/>
      <c r="I16" s="20"/>
      <c r="J16" s="24"/>
      <c r="K16" s="543"/>
      <c r="L16" s="544"/>
    </row>
    <row r="17" spans="1:12" ht="22.5" customHeight="1">
      <c r="A17" s="22">
        <v>13</v>
      </c>
      <c r="B17" s="7"/>
      <c r="C17" s="7"/>
      <c r="D17" s="21"/>
      <c r="E17" s="21"/>
      <c r="F17" s="131"/>
      <c r="G17" s="21"/>
      <c r="H17" s="7"/>
      <c r="I17" s="21"/>
      <c r="J17" s="23"/>
      <c r="K17" s="541"/>
      <c r="L17" s="542"/>
    </row>
    <row r="18" spans="1:12" ht="22.5" customHeight="1">
      <c r="A18" s="22">
        <v>14</v>
      </c>
      <c r="B18" s="6"/>
      <c r="C18" s="6"/>
      <c r="D18" s="20"/>
      <c r="E18" s="20"/>
      <c r="F18" s="132"/>
      <c r="G18" s="20"/>
      <c r="H18" s="6"/>
      <c r="I18" s="20"/>
      <c r="J18" s="24"/>
      <c r="K18" s="543"/>
      <c r="L18" s="544"/>
    </row>
    <row r="19" spans="1:12" ht="22.5" customHeight="1">
      <c r="A19" s="22">
        <v>15</v>
      </c>
      <c r="B19" s="7"/>
      <c r="C19" s="7"/>
      <c r="D19" s="21"/>
      <c r="E19" s="21"/>
      <c r="F19" s="131"/>
      <c r="G19" s="21"/>
      <c r="H19" s="7"/>
      <c r="I19" s="21"/>
      <c r="J19" s="23"/>
      <c r="K19" s="541"/>
      <c r="L19" s="542"/>
    </row>
    <row r="20" spans="1:12" ht="22.5" customHeight="1">
      <c r="A20" s="22">
        <v>16</v>
      </c>
      <c r="B20" s="6"/>
      <c r="C20" s="6"/>
      <c r="D20" s="20"/>
      <c r="E20" s="20"/>
      <c r="F20" s="132"/>
      <c r="G20" s="20"/>
      <c r="H20" s="6"/>
      <c r="I20" s="20"/>
      <c r="J20" s="24"/>
      <c r="K20" s="543"/>
      <c r="L20" s="544"/>
    </row>
    <row r="21" spans="1:12" ht="22.5" customHeight="1">
      <c r="A21" s="22">
        <v>17</v>
      </c>
      <c r="B21" s="7"/>
      <c r="C21" s="7"/>
      <c r="D21" s="21"/>
      <c r="E21" s="21"/>
      <c r="F21" s="131"/>
      <c r="G21" s="21"/>
      <c r="H21" s="7"/>
      <c r="I21" s="21"/>
      <c r="J21" s="23"/>
      <c r="K21" s="541"/>
      <c r="L21" s="542"/>
    </row>
    <row r="22" spans="1:12" ht="22.5" customHeight="1">
      <c r="A22" s="22">
        <v>18</v>
      </c>
      <c r="B22" s="116" t="s">
        <v>276</v>
      </c>
      <c r="C22" s="117" t="s">
        <v>277</v>
      </c>
      <c r="D22" s="118" t="str">
        <f>'[1]1er crit.10m'!$K$4</f>
        <v>287</v>
      </c>
      <c r="E22" s="119" t="s">
        <v>256</v>
      </c>
      <c r="F22" s="132" t="s">
        <v>246</v>
      </c>
      <c r="G22" s="20"/>
      <c r="H22" s="6"/>
      <c r="I22" s="20"/>
      <c r="J22" s="24"/>
      <c r="K22" s="543"/>
      <c r="L22" s="544"/>
    </row>
    <row r="23" spans="1:12" ht="22.5" customHeight="1">
      <c r="A23" s="22">
        <v>19</v>
      </c>
      <c r="B23" s="134" t="s">
        <v>254</v>
      </c>
      <c r="C23" s="135" t="s">
        <v>255</v>
      </c>
      <c r="D23" s="136" t="str">
        <f>'[1]1er crit.10m'!$K$4</f>
        <v>287</v>
      </c>
      <c r="E23" s="137" t="s">
        <v>256</v>
      </c>
      <c r="F23" s="131" t="s">
        <v>246</v>
      </c>
      <c r="G23" s="21"/>
      <c r="H23" s="7"/>
      <c r="I23" s="21"/>
      <c r="J23" s="23"/>
      <c r="K23" s="541"/>
      <c r="L23" s="542"/>
    </row>
    <row r="24" spans="1:12" ht="22.5" customHeight="1">
      <c r="A24" s="22">
        <v>20</v>
      </c>
      <c r="B24" s="116" t="s">
        <v>259</v>
      </c>
      <c r="C24" s="117" t="s">
        <v>260</v>
      </c>
      <c r="D24" s="118" t="str">
        <f>'[1]1er crit.10m'!$K$4</f>
        <v>287</v>
      </c>
      <c r="E24" s="119" t="s">
        <v>261</v>
      </c>
      <c r="F24" s="132" t="s">
        <v>246</v>
      </c>
      <c r="G24" s="20"/>
      <c r="H24" s="6"/>
      <c r="I24" s="20"/>
      <c r="J24" s="20"/>
      <c r="K24" s="545"/>
      <c r="L24" s="545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E2"/>
  </mergeCells>
  <dataValidations count="1">
    <dataValidation type="list" operator="equal" allowBlank="1" sqref="E22:E24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7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4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317</v>
      </c>
      <c r="B3" s="546"/>
      <c r="C3" s="126" t="s">
        <v>325</v>
      </c>
      <c r="D3" s="531" t="s">
        <v>28</v>
      </c>
      <c r="E3" s="532"/>
      <c r="F3" s="126">
        <v>8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43">
        <v>1</v>
      </c>
      <c r="B5" s="134" t="s">
        <v>267</v>
      </c>
      <c r="C5" s="135" t="s">
        <v>268</v>
      </c>
      <c r="D5" s="136" t="str">
        <f>'[1]1er crit.10m'!$K$4</f>
        <v>287</v>
      </c>
      <c r="E5" s="137" t="s">
        <v>266</v>
      </c>
      <c r="F5" s="88" t="s">
        <v>323</v>
      </c>
      <c r="G5" s="45"/>
      <c r="H5" s="45"/>
      <c r="I5" s="45"/>
      <c r="J5" s="85"/>
      <c r="K5" s="541"/>
      <c r="L5" s="542"/>
    </row>
    <row r="6" spans="1:12" ht="22.5" customHeight="1">
      <c r="A6" s="43">
        <v>2</v>
      </c>
      <c r="B6" s="116" t="s">
        <v>307</v>
      </c>
      <c r="C6" s="117" t="s">
        <v>308</v>
      </c>
      <c r="D6" s="118" t="str">
        <f>'[1]1er crit.10m'!$K$4</f>
        <v>287</v>
      </c>
      <c r="E6" s="119" t="s">
        <v>247</v>
      </c>
      <c r="F6" s="96"/>
      <c r="G6" s="76"/>
      <c r="H6" s="15"/>
      <c r="I6" s="42"/>
      <c r="J6" s="86"/>
      <c r="K6" s="543"/>
      <c r="L6" s="544"/>
    </row>
    <row r="7" spans="1:12" ht="22.5" customHeight="1">
      <c r="A7" s="43">
        <v>3</v>
      </c>
      <c r="B7" s="134" t="s">
        <v>284</v>
      </c>
      <c r="C7" s="135" t="s">
        <v>285</v>
      </c>
      <c r="D7" s="136" t="str">
        <f>'[1]1er crit.10m'!$K$4</f>
        <v>287</v>
      </c>
      <c r="E7" s="137" t="s">
        <v>286</v>
      </c>
      <c r="F7" s="88"/>
      <c r="G7" s="45"/>
      <c r="H7" s="45"/>
      <c r="I7" s="45"/>
      <c r="J7" s="85"/>
      <c r="K7" s="541"/>
      <c r="L7" s="542"/>
    </row>
    <row r="8" spans="1:12" ht="22.5" customHeight="1">
      <c r="A8" s="43">
        <v>4</v>
      </c>
      <c r="B8" s="15"/>
      <c r="C8" s="15"/>
      <c r="D8" s="82"/>
      <c r="E8" s="15"/>
      <c r="F8" s="15"/>
      <c r="G8" s="42"/>
      <c r="H8" s="42"/>
      <c r="I8" s="42"/>
      <c r="J8" s="86"/>
      <c r="K8" s="543"/>
      <c r="L8" s="544"/>
    </row>
    <row r="9" spans="1:12" ht="22.5" customHeight="1">
      <c r="A9" s="43">
        <v>5</v>
      </c>
      <c r="B9" s="79"/>
      <c r="C9" s="79"/>
      <c r="D9" s="81"/>
      <c r="E9" s="79"/>
      <c r="F9" s="88"/>
      <c r="G9" s="45"/>
      <c r="H9" s="45"/>
      <c r="I9" s="45"/>
      <c r="J9" s="85"/>
      <c r="K9" s="541"/>
      <c r="L9" s="542"/>
    </row>
    <row r="10" spans="1:12" ht="22.5" customHeight="1">
      <c r="A10" s="43">
        <v>6</v>
      </c>
      <c r="B10" s="42"/>
      <c r="C10" s="42"/>
      <c r="D10" s="42"/>
      <c r="E10" s="42"/>
      <c r="F10" s="87"/>
      <c r="G10" s="42"/>
      <c r="H10" s="42"/>
      <c r="I10" s="42"/>
      <c r="J10" s="86"/>
      <c r="K10" s="543"/>
      <c r="L10" s="544"/>
    </row>
    <row r="11" spans="1:12" ht="22.5" customHeight="1">
      <c r="A11" s="43">
        <v>7</v>
      </c>
      <c r="B11" s="45"/>
      <c r="C11" s="45"/>
      <c r="D11" s="45"/>
      <c r="E11" s="45"/>
      <c r="F11" s="88"/>
      <c r="G11" s="45"/>
      <c r="H11" s="45"/>
      <c r="I11" s="45"/>
      <c r="J11" s="85"/>
      <c r="K11" s="541"/>
      <c r="L11" s="542"/>
    </row>
    <row r="12" spans="1:12" ht="22.5" customHeight="1">
      <c r="A12" s="43">
        <v>8</v>
      </c>
      <c r="B12" s="42"/>
      <c r="C12" s="42"/>
      <c r="D12" s="42"/>
      <c r="E12" s="42"/>
      <c r="F12" s="87"/>
      <c r="G12" s="42"/>
      <c r="H12" s="42"/>
      <c r="I12" s="42"/>
      <c r="J12" s="86"/>
      <c r="K12" s="543"/>
      <c r="L12" s="544"/>
    </row>
    <row r="13" spans="1:12" ht="22.5" customHeight="1">
      <c r="A13" s="43">
        <v>9</v>
      </c>
      <c r="B13" s="45"/>
      <c r="C13" s="45"/>
      <c r="D13" s="45"/>
      <c r="E13" s="45"/>
      <c r="F13" s="88"/>
      <c r="G13" s="45"/>
      <c r="H13" s="45"/>
      <c r="I13" s="45"/>
      <c r="J13" s="85"/>
      <c r="K13" s="541"/>
      <c r="L13" s="542"/>
    </row>
    <row r="14" spans="1:12" ht="22.5" customHeight="1">
      <c r="A14" s="43">
        <v>10</v>
      </c>
      <c r="B14" s="42"/>
      <c r="C14" s="42"/>
      <c r="D14" s="42"/>
      <c r="E14" s="42"/>
      <c r="F14" s="87"/>
      <c r="G14" s="42"/>
      <c r="H14" s="42"/>
      <c r="I14" s="42"/>
      <c r="J14" s="86"/>
      <c r="K14" s="543"/>
      <c r="L14" s="544"/>
    </row>
    <row r="15" spans="1:12" ht="22.5" customHeight="1">
      <c r="A15" s="43">
        <v>11</v>
      </c>
      <c r="B15" s="45"/>
      <c r="C15" s="45"/>
      <c r="D15" s="45"/>
      <c r="E15" s="45"/>
      <c r="F15" s="88"/>
      <c r="G15" s="45"/>
      <c r="H15" s="45"/>
      <c r="I15" s="45"/>
      <c r="J15" s="85"/>
      <c r="K15" s="541"/>
      <c r="L15" s="542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86"/>
      <c r="K16" s="543"/>
      <c r="L16" s="544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85"/>
      <c r="K17" s="541"/>
      <c r="L17" s="542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86"/>
      <c r="K18" s="543"/>
      <c r="L18" s="544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85"/>
      <c r="K19" s="541"/>
      <c r="L19" s="542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86"/>
      <c r="K20" s="543"/>
      <c r="L20" s="544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85"/>
      <c r="K21" s="541"/>
      <c r="L21" s="542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86"/>
      <c r="K22" s="543"/>
      <c r="L22" s="544"/>
    </row>
    <row r="23" spans="1:12" ht="22.5" customHeight="1">
      <c r="A23" s="43">
        <v>19</v>
      </c>
      <c r="B23" s="134" t="s">
        <v>274</v>
      </c>
      <c r="C23" s="135" t="s">
        <v>275</v>
      </c>
      <c r="D23" s="136" t="str">
        <f>'[1]1er crit.10m'!$K$4</f>
        <v>287</v>
      </c>
      <c r="E23" s="137" t="s">
        <v>256</v>
      </c>
      <c r="F23" s="88"/>
      <c r="G23" s="45"/>
      <c r="H23" s="45"/>
      <c r="I23" s="45"/>
      <c r="J23" s="85"/>
      <c r="K23" s="541"/>
      <c r="L23" s="542"/>
    </row>
    <row r="24" spans="1:12" ht="22.5" customHeight="1">
      <c r="A24" s="43">
        <v>20</v>
      </c>
      <c r="B24" s="117" t="s">
        <v>302</v>
      </c>
      <c r="C24" s="117" t="s">
        <v>304</v>
      </c>
      <c r="D24" s="118" t="str">
        <f>'[1]1er crit.10m'!$K$4</f>
        <v>287</v>
      </c>
      <c r="E24" s="119" t="s">
        <v>286</v>
      </c>
      <c r="F24" s="87"/>
      <c r="G24" s="42"/>
      <c r="H24" s="42"/>
      <c r="I24" s="42"/>
      <c r="J24" s="87"/>
      <c r="K24" s="545"/>
      <c r="L24" s="545"/>
    </row>
  </sheetData>
  <sheetProtection/>
  <mergeCells count="29"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K18:L18"/>
    <mergeCell ref="K19:L19"/>
    <mergeCell ref="K20:L20"/>
    <mergeCell ref="K21:L21"/>
    <mergeCell ref="K22:L22"/>
  </mergeCells>
  <dataValidations count="1">
    <dataValidation type="list" operator="equal" allowBlank="1" sqref="E5:E7 E23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551"/>
      <c r="B5" s="8" t="s">
        <v>0</v>
      </c>
      <c r="C5" s="8" t="s">
        <v>2</v>
      </c>
      <c r="D5" s="8" t="s">
        <v>9</v>
      </c>
      <c r="E5" s="551" t="s">
        <v>11</v>
      </c>
      <c r="F5" s="551" t="s">
        <v>12</v>
      </c>
    </row>
    <row r="6" spans="1:6" ht="15.75">
      <c r="A6" s="551"/>
      <c r="B6" s="8" t="s">
        <v>1</v>
      </c>
      <c r="C6" s="8" t="s">
        <v>3</v>
      </c>
      <c r="D6" s="8" t="s">
        <v>10</v>
      </c>
      <c r="E6" s="551"/>
      <c r="F6" s="551"/>
    </row>
    <row r="7" spans="1:6" ht="15">
      <c r="A7" s="545">
        <v>1</v>
      </c>
      <c r="B7" s="5"/>
      <c r="C7" s="5"/>
      <c r="D7" s="5"/>
      <c r="E7" s="552"/>
      <c r="F7" s="552"/>
    </row>
    <row r="8" spans="1:6" ht="15">
      <c r="A8" s="545"/>
      <c r="B8" s="5"/>
      <c r="C8" s="5"/>
      <c r="D8" s="5"/>
      <c r="E8" s="552"/>
      <c r="F8" s="552"/>
    </row>
    <row r="9" spans="1:6" ht="15">
      <c r="A9" s="545">
        <v>2</v>
      </c>
      <c r="B9" s="3"/>
      <c r="C9" s="3"/>
      <c r="D9" s="3"/>
      <c r="E9" s="545"/>
      <c r="F9" s="545"/>
    </row>
    <row r="10" spans="1:6" ht="15">
      <c r="A10" s="545"/>
      <c r="B10" s="3"/>
      <c r="C10" s="3"/>
      <c r="D10" s="3"/>
      <c r="E10" s="545"/>
      <c r="F10" s="545"/>
    </row>
    <row r="11" spans="1:6" ht="15">
      <c r="A11" s="545">
        <v>3</v>
      </c>
      <c r="B11" s="5"/>
      <c r="C11" s="5"/>
      <c r="D11" s="5"/>
      <c r="E11" s="552"/>
      <c r="F11" s="552"/>
    </row>
    <row r="12" spans="1:6" ht="15">
      <c r="A12" s="545"/>
      <c r="B12" s="5"/>
      <c r="C12" s="5"/>
      <c r="D12" s="5"/>
      <c r="E12" s="552"/>
      <c r="F12" s="552"/>
    </row>
    <row r="13" spans="1:6" ht="15">
      <c r="A13" s="545">
        <v>4</v>
      </c>
      <c r="B13" s="3"/>
      <c r="C13" s="3"/>
      <c r="D13" s="3"/>
      <c r="E13" s="545"/>
      <c r="F13" s="545"/>
    </row>
    <row r="14" spans="1:6" ht="15">
      <c r="A14" s="545"/>
      <c r="B14" s="3"/>
      <c r="C14" s="3"/>
      <c r="D14" s="3"/>
      <c r="E14" s="545"/>
      <c r="F14" s="545"/>
    </row>
    <row r="15" spans="1:6" ht="15">
      <c r="A15" s="545">
        <v>5</v>
      </c>
      <c r="B15" s="5"/>
      <c r="C15" s="5"/>
      <c r="D15" s="5"/>
      <c r="E15" s="552"/>
      <c r="F15" s="552"/>
    </row>
    <row r="16" spans="1:6" ht="15">
      <c r="A16" s="545"/>
      <c r="B16" s="5"/>
      <c r="C16" s="5"/>
      <c r="D16" s="5"/>
      <c r="E16" s="552"/>
      <c r="F16" s="552"/>
    </row>
    <row r="17" spans="1:6" ht="15">
      <c r="A17" s="545">
        <v>6</v>
      </c>
      <c r="B17" s="3"/>
      <c r="C17" s="3"/>
      <c r="D17" s="3"/>
      <c r="E17" s="545"/>
      <c r="F17" s="545"/>
    </row>
    <row r="18" spans="1:6" ht="15">
      <c r="A18" s="545"/>
      <c r="B18" s="3"/>
      <c r="C18" s="3"/>
      <c r="D18" s="3"/>
      <c r="E18" s="545"/>
      <c r="F18" s="545"/>
    </row>
    <row r="19" spans="1:6" ht="15">
      <c r="A19" s="545">
        <v>7</v>
      </c>
      <c r="B19" s="5"/>
      <c r="C19" s="5"/>
      <c r="D19" s="5"/>
      <c r="E19" s="552"/>
      <c r="F19" s="552"/>
    </row>
    <row r="20" spans="1:6" ht="15">
      <c r="A20" s="545"/>
      <c r="B20" s="5"/>
      <c r="C20" s="5"/>
      <c r="D20" s="5"/>
      <c r="E20" s="552"/>
      <c r="F20" s="552"/>
    </row>
    <row r="21" spans="1:6" ht="15">
      <c r="A21" s="545">
        <v>8</v>
      </c>
      <c r="B21" s="3"/>
      <c r="C21" s="3"/>
      <c r="D21" s="3"/>
      <c r="E21" s="545"/>
      <c r="F21" s="545"/>
    </row>
    <row r="22" spans="1:6" ht="15">
      <c r="A22" s="545"/>
      <c r="B22" s="3"/>
      <c r="C22" s="3"/>
      <c r="D22" s="3"/>
      <c r="E22" s="545"/>
      <c r="F22" s="545"/>
    </row>
    <row r="23" spans="1:6" ht="15">
      <c r="A23" s="545">
        <v>9</v>
      </c>
      <c r="B23" s="5"/>
      <c r="C23" s="5"/>
      <c r="D23" s="5"/>
      <c r="E23" s="552"/>
      <c r="F23" s="552"/>
    </row>
    <row r="24" spans="1:6" ht="15">
      <c r="A24" s="545"/>
      <c r="B24" s="5"/>
      <c r="C24" s="5"/>
      <c r="D24" s="5"/>
      <c r="E24" s="552"/>
      <c r="F24" s="552"/>
    </row>
    <row r="25" spans="1:6" ht="15">
      <c r="A25" s="545">
        <v>10</v>
      </c>
      <c r="B25" s="3"/>
      <c r="C25" s="3"/>
      <c r="D25" s="3"/>
      <c r="E25" s="545"/>
      <c r="F25" s="545"/>
    </row>
    <row r="26" spans="1:6" ht="15">
      <c r="A26" s="545"/>
      <c r="B26" s="3"/>
      <c r="C26" s="3"/>
      <c r="D26" s="3"/>
      <c r="E26" s="545"/>
      <c r="F26" s="545"/>
    </row>
    <row r="27" spans="1:6" ht="15">
      <c r="A27" s="545">
        <v>11</v>
      </c>
      <c r="B27" s="5"/>
      <c r="C27" s="5"/>
      <c r="D27" s="5"/>
      <c r="E27" s="552"/>
      <c r="F27" s="552"/>
    </row>
    <row r="28" spans="1:6" ht="15">
      <c r="A28" s="545"/>
      <c r="B28" s="5"/>
      <c r="C28" s="5"/>
      <c r="D28" s="5"/>
      <c r="E28" s="552"/>
      <c r="F28" s="552"/>
    </row>
    <row r="29" spans="1:6" ht="15">
      <c r="A29" s="545">
        <v>12</v>
      </c>
      <c r="B29" s="3"/>
      <c r="C29" s="3"/>
      <c r="D29" s="3"/>
      <c r="E29" s="545"/>
      <c r="F29" s="545"/>
    </row>
    <row r="30" spans="1:6" ht="15">
      <c r="A30" s="545"/>
      <c r="B30" s="3"/>
      <c r="C30" s="3"/>
      <c r="D30" s="3"/>
      <c r="E30" s="545"/>
      <c r="F30" s="545"/>
    </row>
    <row r="31" spans="1:6" ht="15">
      <c r="A31" s="545">
        <v>13</v>
      </c>
      <c r="B31" s="5"/>
      <c r="C31" s="5"/>
      <c r="D31" s="5"/>
      <c r="E31" s="552"/>
      <c r="F31" s="552"/>
    </row>
    <row r="32" spans="1:6" ht="15">
      <c r="A32" s="545"/>
      <c r="B32" s="5"/>
      <c r="C32" s="5"/>
      <c r="D32" s="5"/>
      <c r="E32" s="552"/>
      <c r="F32" s="552"/>
    </row>
    <row r="33" spans="1:6" ht="15">
      <c r="A33" s="545">
        <v>14</v>
      </c>
      <c r="B33" s="3"/>
      <c r="C33" s="3"/>
      <c r="D33" s="3"/>
      <c r="E33" s="545"/>
      <c r="F33" s="545"/>
    </row>
    <row r="34" spans="1:6" ht="15">
      <c r="A34" s="545"/>
      <c r="B34" s="3"/>
      <c r="C34" s="3"/>
      <c r="D34" s="3"/>
      <c r="E34" s="545"/>
      <c r="F34" s="545"/>
    </row>
    <row r="35" spans="1:6" ht="15">
      <c r="A35" s="545">
        <v>15</v>
      </c>
      <c r="B35" s="5"/>
      <c r="C35" s="5"/>
      <c r="D35" s="5"/>
      <c r="E35" s="552"/>
      <c r="F35" s="552"/>
    </row>
    <row r="36" spans="1:6" ht="15">
      <c r="A36" s="545"/>
      <c r="B36" s="5"/>
      <c r="C36" s="5"/>
      <c r="D36" s="5"/>
      <c r="E36" s="552"/>
      <c r="F36" s="552"/>
    </row>
    <row r="37" spans="1:6" ht="15">
      <c r="A37" s="545">
        <v>16</v>
      </c>
      <c r="B37" s="3"/>
      <c r="C37" s="3"/>
      <c r="D37" s="3"/>
      <c r="E37" s="545"/>
      <c r="F37" s="545"/>
    </row>
    <row r="38" spans="1:6" ht="15">
      <c r="A38" s="545"/>
      <c r="B38" s="3"/>
      <c r="C38" s="3"/>
      <c r="D38" s="3"/>
      <c r="E38" s="545"/>
      <c r="F38" s="545"/>
    </row>
    <row r="39" spans="1:6" ht="15">
      <c r="A39" s="545">
        <v>17</v>
      </c>
      <c r="B39" s="5"/>
      <c r="C39" s="5"/>
      <c r="D39" s="5"/>
      <c r="E39" s="552"/>
      <c r="F39" s="552"/>
    </row>
    <row r="40" spans="1:6" ht="15">
      <c r="A40" s="545"/>
      <c r="B40" s="5"/>
      <c r="C40" s="5"/>
      <c r="D40" s="5"/>
      <c r="E40" s="552"/>
      <c r="F40" s="552"/>
    </row>
    <row r="41" spans="1:6" ht="15">
      <c r="A41" s="545">
        <v>18</v>
      </c>
      <c r="B41" s="3"/>
      <c r="C41" s="3"/>
      <c r="D41" s="3"/>
      <c r="E41" s="545"/>
      <c r="F41" s="545"/>
    </row>
    <row r="42" spans="1:6" ht="15">
      <c r="A42" s="545"/>
      <c r="B42" s="3"/>
      <c r="C42" s="3"/>
      <c r="D42" s="3"/>
      <c r="E42" s="545"/>
      <c r="F42" s="545"/>
    </row>
    <row r="43" spans="1:6" ht="15">
      <c r="A43" s="545">
        <v>19</v>
      </c>
      <c r="B43" s="5"/>
      <c r="C43" s="5"/>
      <c r="D43" s="5"/>
      <c r="E43" s="552"/>
      <c r="F43" s="552"/>
    </row>
    <row r="44" spans="1:6" ht="15">
      <c r="A44" s="545"/>
      <c r="B44" s="5"/>
      <c r="C44" s="5"/>
      <c r="D44" s="5"/>
      <c r="E44" s="552"/>
      <c r="F44" s="552"/>
    </row>
    <row r="45" spans="1:6" ht="15">
      <c r="A45" s="545">
        <v>20</v>
      </c>
      <c r="B45" s="3"/>
      <c r="C45" s="3"/>
      <c r="D45" s="3"/>
      <c r="E45" s="545"/>
      <c r="F45" s="545"/>
    </row>
    <row r="46" spans="1:6" ht="15">
      <c r="A46" s="545"/>
      <c r="B46" s="3"/>
      <c r="C46" s="3"/>
      <c r="D46" s="3"/>
      <c r="E46" s="545"/>
      <c r="F46" s="545"/>
    </row>
    <row r="47" spans="1:6" ht="15">
      <c r="A47" s="545">
        <v>21</v>
      </c>
      <c r="B47" s="5"/>
      <c r="C47" s="5"/>
      <c r="D47" s="5"/>
      <c r="E47" s="552"/>
      <c r="F47" s="552"/>
    </row>
    <row r="48" spans="1:6" ht="15">
      <c r="A48" s="545"/>
      <c r="B48" s="5"/>
      <c r="C48" s="5"/>
      <c r="D48" s="5"/>
      <c r="E48" s="552"/>
      <c r="F48" s="552"/>
    </row>
    <row r="49" spans="1:6" ht="15">
      <c r="A49" s="545"/>
      <c r="B49" s="3"/>
      <c r="C49" s="3"/>
      <c r="D49" s="3"/>
      <c r="E49" s="545"/>
      <c r="F49" s="545"/>
    </row>
    <row r="50" spans="1:6" ht="15">
      <c r="A50" s="545"/>
      <c r="B50" s="3"/>
      <c r="C50" s="3"/>
      <c r="D50" s="3"/>
      <c r="E50" s="545"/>
      <c r="F50" s="545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1" customFormat="1" ht="18.75">
      <c r="A1" s="35" t="s">
        <v>16</v>
      </c>
      <c r="B1" s="35" t="s">
        <v>125</v>
      </c>
      <c r="C1" s="568" t="s">
        <v>126</v>
      </c>
      <c r="D1" s="568"/>
      <c r="E1" s="568"/>
      <c r="F1" s="568"/>
      <c r="G1" s="568"/>
      <c r="H1" s="568"/>
      <c r="I1" s="44"/>
      <c r="J1" s="35" t="s">
        <v>15</v>
      </c>
      <c r="K1" s="35" t="s">
        <v>127</v>
      </c>
      <c r="L1" s="568" t="s">
        <v>124</v>
      </c>
      <c r="M1" s="568"/>
      <c r="N1" s="568"/>
      <c r="O1" s="568"/>
      <c r="P1" s="568"/>
      <c r="Q1" s="568"/>
      <c r="R1" s="568">
        <v>2017</v>
      </c>
      <c r="S1" s="568"/>
    </row>
    <row r="2" spans="1:19" s="55" customFormat="1" ht="15.75">
      <c r="A2" s="52" t="s">
        <v>83</v>
      </c>
      <c r="B2" s="56">
        <v>42798</v>
      </c>
      <c r="C2" s="53" t="s">
        <v>128</v>
      </c>
      <c r="D2" s="53">
        <v>1</v>
      </c>
      <c r="E2" s="569" t="s">
        <v>20</v>
      </c>
      <c r="F2" s="570"/>
      <c r="G2" s="570"/>
      <c r="H2" s="571"/>
      <c r="I2" s="54"/>
      <c r="J2" s="52" t="s">
        <v>83</v>
      </c>
      <c r="K2" s="56">
        <v>42798</v>
      </c>
      <c r="L2" s="569" t="s">
        <v>128</v>
      </c>
      <c r="M2" s="570"/>
      <c r="N2" s="571"/>
      <c r="O2" s="53">
        <v>2</v>
      </c>
      <c r="P2" s="569" t="s">
        <v>18</v>
      </c>
      <c r="Q2" s="570"/>
      <c r="R2" s="570"/>
      <c r="S2" s="571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531" t="s">
        <v>17</v>
      </c>
      <c r="M3" s="550"/>
      <c r="N3" s="532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6" t="s">
        <v>88</v>
      </c>
      <c r="B4" s="46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6">
        <v>1</v>
      </c>
      <c r="J4" s="65" t="s">
        <v>84</v>
      </c>
      <c r="K4" s="65" t="s">
        <v>40</v>
      </c>
      <c r="L4" s="572" t="s">
        <v>133</v>
      </c>
      <c r="M4" s="573"/>
      <c r="N4" s="574"/>
      <c r="O4" s="28" t="s">
        <v>36</v>
      </c>
      <c r="P4" s="28">
        <v>1</v>
      </c>
      <c r="Q4" s="28"/>
      <c r="R4" s="28"/>
      <c r="S4" s="28"/>
    </row>
    <row r="5" spans="1:19" ht="18.75" customHeight="1">
      <c r="A5" s="47" t="s">
        <v>92</v>
      </c>
      <c r="B5" s="47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7">
        <v>2</v>
      </c>
      <c r="J5" s="42" t="s">
        <v>87</v>
      </c>
      <c r="K5" s="42" t="s">
        <v>41</v>
      </c>
      <c r="L5" s="581" t="s">
        <v>133</v>
      </c>
      <c r="M5" s="582"/>
      <c r="N5" s="583"/>
      <c r="O5" s="29" t="s">
        <v>38</v>
      </c>
      <c r="P5" s="29"/>
      <c r="Q5" s="29">
        <v>1</v>
      </c>
      <c r="R5" s="29"/>
      <c r="S5" s="29"/>
    </row>
    <row r="6" spans="1:19" ht="18.75" customHeight="1">
      <c r="A6" s="45" t="s">
        <v>106</v>
      </c>
      <c r="B6" s="45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5">
        <v>3</v>
      </c>
      <c r="J6" s="45" t="s">
        <v>85</v>
      </c>
      <c r="K6" s="45" t="s">
        <v>86</v>
      </c>
      <c r="L6" s="556" t="s">
        <v>133</v>
      </c>
      <c r="M6" s="557"/>
      <c r="N6" s="558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553" t="s">
        <v>134</v>
      </c>
      <c r="M7" s="554"/>
      <c r="N7" s="555"/>
      <c r="O7" s="14" t="s">
        <v>35</v>
      </c>
      <c r="P7" s="15">
        <v>1</v>
      </c>
      <c r="Q7" s="15"/>
      <c r="R7" s="15"/>
      <c r="S7" s="15"/>
    </row>
    <row r="8" spans="1:19" ht="18.75" customHeight="1">
      <c r="A8" s="58" t="s">
        <v>71</v>
      </c>
      <c r="B8" s="58" t="s">
        <v>72</v>
      </c>
      <c r="C8" s="58" t="s">
        <v>135</v>
      </c>
      <c r="D8" s="27" t="s">
        <v>58</v>
      </c>
      <c r="E8" s="27">
        <v>1</v>
      </c>
      <c r="F8" s="27"/>
      <c r="G8" s="27"/>
      <c r="H8" s="27"/>
      <c r="I8" s="45">
        <v>5</v>
      </c>
      <c r="J8" s="45" t="s">
        <v>113</v>
      </c>
      <c r="K8" s="45" t="s">
        <v>114</v>
      </c>
      <c r="L8" s="556" t="s">
        <v>134</v>
      </c>
      <c r="M8" s="557"/>
      <c r="N8" s="558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553" t="s">
        <v>134</v>
      </c>
      <c r="M9" s="554"/>
      <c r="N9" s="555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5">
        <v>7</v>
      </c>
      <c r="J10" s="45" t="s">
        <v>61</v>
      </c>
      <c r="K10" s="45" t="s">
        <v>62</v>
      </c>
      <c r="L10" s="556" t="s">
        <v>134</v>
      </c>
      <c r="M10" s="557"/>
      <c r="N10" s="558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553" t="s">
        <v>134</v>
      </c>
      <c r="M11" s="554"/>
      <c r="N11" s="555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5">
        <v>9</v>
      </c>
      <c r="J12" s="45" t="s">
        <v>73</v>
      </c>
      <c r="K12" s="45" t="s">
        <v>74</v>
      </c>
      <c r="L12" s="556" t="s">
        <v>135</v>
      </c>
      <c r="M12" s="557"/>
      <c r="N12" s="558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578" t="s">
        <v>13</v>
      </c>
      <c r="M13" s="579"/>
      <c r="N13" s="580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5">
        <v>11</v>
      </c>
      <c r="J14" s="45" t="s">
        <v>64</v>
      </c>
      <c r="K14" s="45" t="s">
        <v>62</v>
      </c>
      <c r="L14" s="556" t="s">
        <v>13</v>
      </c>
      <c r="M14" s="557"/>
      <c r="N14" s="558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6" t="s">
        <v>162</v>
      </c>
      <c r="K15" s="15" t="s">
        <v>163</v>
      </c>
      <c r="L15" s="565" t="s">
        <v>164</v>
      </c>
      <c r="M15" s="566"/>
      <c r="N15" s="567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5">
        <v>13</v>
      </c>
      <c r="J16" s="27" t="s">
        <v>165</v>
      </c>
      <c r="K16" s="27" t="s">
        <v>41</v>
      </c>
      <c r="L16" s="556" t="s">
        <v>164</v>
      </c>
      <c r="M16" s="557"/>
      <c r="N16" s="558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565" t="s">
        <v>164</v>
      </c>
      <c r="M17" s="566"/>
      <c r="N17" s="567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5">
        <v>15</v>
      </c>
      <c r="J18" s="27" t="s">
        <v>168</v>
      </c>
      <c r="K18" s="27" t="s">
        <v>169</v>
      </c>
      <c r="L18" s="556" t="s">
        <v>164</v>
      </c>
      <c r="M18" s="557"/>
      <c r="N18" s="558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565" t="s">
        <v>176</v>
      </c>
      <c r="M19" s="566"/>
      <c r="N19" s="567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5">
        <v>17</v>
      </c>
      <c r="J20" s="27" t="s">
        <v>177</v>
      </c>
      <c r="K20" s="27" t="s">
        <v>47</v>
      </c>
      <c r="L20" s="556" t="s">
        <v>176</v>
      </c>
      <c r="M20" s="557"/>
      <c r="N20" s="558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565" t="s">
        <v>216</v>
      </c>
      <c r="M21" s="566"/>
      <c r="N21" s="567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5">
        <v>19</v>
      </c>
      <c r="J22" s="27" t="s">
        <v>213</v>
      </c>
      <c r="K22" s="27" t="s">
        <v>217</v>
      </c>
      <c r="L22" s="556" t="s">
        <v>216</v>
      </c>
      <c r="M22" s="557"/>
      <c r="N22" s="558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59" t="s">
        <v>49</v>
      </c>
      <c r="B23" s="59" t="s">
        <v>51</v>
      </c>
      <c r="C23" s="59" t="s">
        <v>136</v>
      </c>
      <c r="D23" s="59" t="s">
        <v>38</v>
      </c>
      <c r="E23" s="59"/>
      <c r="F23" s="59"/>
      <c r="G23" s="59"/>
      <c r="H23" s="59">
        <v>1</v>
      </c>
      <c r="I23" s="14">
        <v>20</v>
      </c>
      <c r="J23" s="59" t="s">
        <v>213</v>
      </c>
      <c r="K23" s="59" t="s">
        <v>218</v>
      </c>
      <c r="L23" s="559" t="s">
        <v>216</v>
      </c>
      <c r="M23" s="560"/>
      <c r="N23" s="561"/>
      <c r="O23" s="59" t="s">
        <v>38</v>
      </c>
      <c r="P23" s="59"/>
      <c r="Q23" s="59"/>
      <c r="R23" s="59"/>
      <c r="S23" s="59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0"/>
      <c r="J24" s="30" t="s">
        <v>75</v>
      </c>
      <c r="K24" s="30" t="s">
        <v>76</v>
      </c>
      <c r="L24" s="562"/>
      <c r="M24" s="563"/>
      <c r="N24" s="564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0"/>
      <c r="J25" s="30"/>
      <c r="K25" s="30"/>
      <c r="L25" s="562"/>
      <c r="M25" s="563"/>
      <c r="N25" s="564"/>
      <c r="O25" s="30"/>
      <c r="P25" s="30"/>
      <c r="Q25" s="30"/>
      <c r="R25" s="30"/>
      <c r="S25" s="30"/>
    </row>
    <row r="26" spans="1:19" s="61" customFormat="1" ht="22.5" customHeight="1">
      <c r="A26" s="521" t="s">
        <v>138</v>
      </c>
      <c r="B26" s="522"/>
      <c r="C26" s="523"/>
      <c r="D26" s="60">
        <f>SUM(E26:H26)</f>
        <v>13</v>
      </c>
      <c r="E26" s="60">
        <f>SUM(E4:E23)</f>
        <v>8</v>
      </c>
      <c r="F26" s="60">
        <f>SUM(F4:F23)</f>
        <v>4</v>
      </c>
      <c r="G26" s="60">
        <f>SUM(G4:G23)</f>
        <v>0</v>
      </c>
      <c r="H26" s="60">
        <f>SUM(H4:H23)</f>
        <v>1</v>
      </c>
      <c r="I26" s="60"/>
      <c r="J26" s="521" t="s">
        <v>138</v>
      </c>
      <c r="K26" s="522"/>
      <c r="L26" s="522"/>
      <c r="M26" s="522"/>
      <c r="N26" s="523"/>
      <c r="O26" s="60">
        <f>SUM(P26:S26)</f>
        <v>20</v>
      </c>
      <c r="P26" s="60">
        <f>SUM(P4:P23)</f>
        <v>12</v>
      </c>
      <c r="Q26" s="60">
        <f>SUM(Q4:Q23)</f>
        <v>7</v>
      </c>
      <c r="R26" s="60">
        <f>SUM(R4:R23)</f>
        <v>0</v>
      </c>
      <c r="S26" s="60">
        <f>SUM(S4:S23)</f>
        <v>1</v>
      </c>
    </row>
    <row r="27" spans="1:19" s="51" customFormat="1" ht="18.75">
      <c r="A27" s="35" t="s">
        <v>16</v>
      </c>
      <c r="B27" s="35" t="s">
        <v>125</v>
      </c>
      <c r="C27" s="568" t="s">
        <v>126</v>
      </c>
      <c r="D27" s="568"/>
      <c r="E27" s="568"/>
      <c r="F27" s="568"/>
      <c r="G27" s="568"/>
      <c r="H27" s="568"/>
      <c r="I27" s="44"/>
      <c r="J27" s="35" t="s">
        <v>15</v>
      </c>
      <c r="K27" s="35" t="s">
        <v>127</v>
      </c>
      <c r="L27" s="568" t="s">
        <v>124</v>
      </c>
      <c r="M27" s="568"/>
      <c r="N27" s="568"/>
      <c r="O27" s="568"/>
      <c r="P27" s="568"/>
      <c r="Q27" s="568"/>
      <c r="R27" s="568">
        <v>2017</v>
      </c>
      <c r="S27" s="568"/>
    </row>
    <row r="28" spans="1:19" s="55" customFormat="1" ht="15.75">
      <c r="A28" s="52" t="s">
        <v>83</v>
      </c>
      <c r="B28" s="56">
        <v>42798</v>
      </c>
      <c r="C28" s="53" t="s">
        <v>128</v>
      </c>
      <c r="D28" s="53" t="s">
        <v>129</v>
      </c>
      <c r="E28" s="569" t="s">
        <v>22</v>
      </c>
      <c r="F28" s="570"/>
      <c r="G28" s="570"/>
      <c r="H28" s="571"/>
      <c r="I28" s="54"/>
      <c r="J28" s="52" t="s">
        <v>83</v>
      </c>
      <c r="K28" s="56">
        <v>42798</v>
      </c>
      <c r="L28" s="569" t="s">
        <v>128</v>
      </c>
      <c r="M28" s="570"/>
      <c r="N28" s="571"/>
      <c r="O28" s="53" t="s">
        <v>130</v>
      </c>
      <c r="P28" s="569" t="s">
        <v>24</v>
      </c>
      <c r="Q28" s="570"/>
      <c r="R28" s="570"/>
      <c r="S28" s="571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531" t="s">
        <v>17</v>
      </c>
      <c r="M29" s="550"/>
      <c r="N29" s="532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6" t="s">
        <v>54</v>
      </c>
      <c r="B30" s="46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6">
        <v>1</v>
      </c>
      <c r="J30" s="46" t="s">
        <v>98</v>
      </c>
      <c r="K30" s="46" t="s">
        <v>99</v>
      </c>
      <c r="L30" s="572" t="s">
        <v>133</v>
      </c>
      <c r="M30" s="573"/>
      <c r="N30" s="574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7" t="s">
        <v>52</v>
      </c>
      <c r="B31" s="47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7">
        <v>2</v>
      </c>
      <c r="J31" s="47" t="s">
        <v>104</v>
      </c>
      <c r="K31" s="47" t="s">
        <v>105</v>
      </c>
      <c r="L31" s="575" t="s">
        <v>133</v>
      </c>
      <c r="M31" s="576"/>
      <c r="N31" s="577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5" t="s">
        <v>77</v>
      </c>
      <c r="B32" s="45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5">
        <v>3</v>
      </c>
      <c r="J32" s="45" t="s">
        <v>107</v>
      </c>
      <c r="K32" s="45" t="s">
        <v>108</v>
      </c>
      <c r="L32" s="572" t="s">
        <v>133</v>
      </c>
      <c r="M32" s="573"/>
      <c r="N32" s="574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553" t="s">
        <v>134</v>
      </c>
      <c r="M33" s="554"/>
      <c r="N33" s="555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5" t="s">
        <v>56</v>
      </c>
      <c r="B34" s="45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5">
        <v>5</v>
      </c>
      <c r="J34" s="45" t="s">
        <v>44</v>
      </c>
      <c r="K34" s="45" t="s">
        <v>45</v>
      </c>
      <c r="L34" s="556" t="s">
        <v>134</v>
      </c>
      <c r="M34" s="557"/>
      <c r="N34" s="558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7" t="s">
        <v>118</v>
      </c>
      <c r="K35" s="47" t="s">
        <v>99</v>
      </c>
      <c r="L35" s="553" t="s">
        <v>134</v>
      </c>
      <c r="M35" s="554"/>
      <c r="N35" s="555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5">
        <v>7</v>
      </c>
      <c r="J36" s="45" t="s">
        <v>53</v>
      </c>
      <c r="K36" s="45" t="s">
        <v>37</v>
      </c>
      <c r="L36" s="556" t="s">
        <v>136</v>
      </c>
      <c r="M36" s="557"/>
      <c r="N36" s="558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553" t="s">
        <v>135</v>
      </c>
      <c r="M37" s="554"/>
      <c r="N37" s="555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5">
        <v>9</v>
      </c>
      <c r="J38" s="45" t="s">
        <v>67</v>
      </c>
      <c r="K38" s="45" t="s">
        <v>68</v>
      </c>
      <c r="L38" s="556" t="s">
        <v>13</v>
      </c>
      <c r="M38" s="557"/>
      <c r="N38" s="558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578" t="s">
        <v>13</v>
      </c>
      <c r="M39" s="579"/>
      <c r="N39" s="580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5">
        <v>11</v>
      </c>
      <c r="J40" s="38" t="s">
        <v>144</v>
      </c>
      <c r="K40" s="38" t="s">
        <v>145</v>
      </c>
      <c r="L40" s="556" t="s">
        <v>141</v>
      </c>
      <c r="M40" s="557"/>
      <c r="N40" s="558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565" t="s">
        <v>141</v>
      </c>
      <c r="M41" s="566"/>
      <c r="N41" s="567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5">
        <v>13</v>
      </c>
      <c r="J42" s="38" t="s">
        <v>178</v>
      </c>
      <c r="K42" s="38" t="s">
        <v>179</v>
      </c>
      <c r="L42" s="556" t="s">
        <v>176</v>
      </c>
      <c r="M42" s="557"/>
      <c r="N42" s="558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553" t="s">
        <v>176</v>
      </c>
      <c r="M43" s="554"/>
      <c r="N43" s="555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5">
        <v>15</v>
      </c>
      <c r="J44" s="38" t="s">
        <v>182</v>
      </c>
      <c r="K44" s="38" t="s">
        <v>183</v>
      </c>
      <c r="L44" s="556" t="s">
        <v>176</v>
      </c>
      <c r="M44" s="557"/>
      <c r="N44" s="558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553" t="s">
        <v>176</v>
      </c>
      <c r="M45" s="554"/>
      <c r="N45" s="555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5">
        <v>17</v>
      </c>
      <c r="J46" s="38" t="s">
        <v>185</v>
      </c>
      <c r="K46" s="38" t="s">
        <v>186</v>
      </c>
      <c r="L46" s="556" t="s">
        <v>176</v>
      </c>
      <c r="M46" s="557"/>
      <c r="N46" s="558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553" t="s">
        <v>176</v>
      </c>
      <c r="M47" s="554"/>
      <c r="N47" s="555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5">
        <v>19</v>
      </c>
      <c r="J48" s="38"/>
      <c r="K48" s="38"/>
      <c r="L48" s="556"/>
      <c r="M48" s="557"/>
      <c r="N48" s="558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553"/>
      <c r="M49" s="554"/>
      <c r="N49" s="555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0"/>
      <c r="J50" s="40"/>
      <c r="K50" s="40"/>
      <c r="L50" s="562"/>
      <c r="M50" s="563"/>
      <c r="N50" s="564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0"/>
      <c r="J51" s="40"/>
      <c r="K51" s="40"/>
      <c r="L51" s="562"/>
      <c r="M51" s="563"/>
      <c r="N51" s="564"/>
      <c r="O51" s="40"/>
      <c r="P51" s="40"/>
      <c r="Q51" s="40"/>
      <c r="R51" s="40"/>
      <c r="S51" s="40"/>
    </row>
    <row r="52" spans="1:19" s="61" customFormat="1" ht="22.5" customHeight="1">
      <c r="A52" s="521" t="s">
        <v>138</v>
      </c>
      <c r="B52" s="522"/>
      <c r="C52" s="523"/>
      <c r="D52" s="60">
        <f>SUM(E52:H52)</f>
        <v>10</v>
      </c>
      <c r="E52" s="60">
        <f>SUM(E30:E49)</f>
        <v>8</v>
      </c>
      <c r="F52" s="60">
        <f>SUM(F30:F49)</f>
        <v>2</v>
      </c>
      <c r="G52" s="60">
        <f>SUM(G30:G49)</f>
        <v>0</v>
      </c>
      <c r="H52" s="60">
        <f>SUM(H30:H49)</f>
        <v>0</v>
      </c>
      <c r="I52" s="60"/>
      <c r="J52" s="521" t="s">
        <v>138</v>
      </c>
      <c r="K52" s="522"/>
      <c r="L52" s="522"/>
      <c r="M52" s="522"/>
      <c r="N52" s="523"/>
      <c r="O52" s="60">
        <f>SUM(P52:S52)</f>
        <v>18</v>
      </c>
      <c r="P52" s="60">
        <f>SUM(P30:P49)</f>
        <v>13</v>
      </c>
      <c r="Q52" s="60">
        <f>SUM(Q30:Q49)</f>
        <v>5</v>
      </c>
      <c r="R52" s="60">
        <f>SUM(R30:R49)</f>
        <v>0</v>
      </c>
      <c r="S52" s="60">
        <f>SUM(S30:S49)</f>
        <v>0</v>
      </c>
    </row>
    <row r="53" spans="1:19" s="51" customFormat="1" ht="18.75">
      <c r="A53" s="35" t="s">
        <v>16</v>
      </c>
      <c r="B53" s="35" t="s">
        <v>125</v>
      </c>
      <c r="C53" s="568" t="s">
        <v>126</v>
      </c>
      <c r="D53" s="568"/>
      <c r="E53" s="568"/>
      <c r="F53" s="568"/>
      <c r="G53" s="568"/>
      <c r="H53" s="568"/>
      <c r="I53" s="44"/>
      <c r="J53" s="35" t="s">
        <v>15</v>
      </c>
      <c r="K53" s="35" t="s">
        <v>127</v>
      </c>
      <c r="L53" s="568" t="s">
        <v>124</v>
      </c>
      <c r="M53" s="568"/>
      <c r="N53" s="568"/>
      <c r="O53" s="568"/>
      <c r="P53" s="568"/>
      <c r="Q53" s="568"/>
      <c r="R53" s="568">
        <v>2017</v>
      </c>
      <c r="S53" s="568"/>
    </row>
    <row r="54" spans="1:19" s="55" customFormat="1" ht="15.75">
      <c r="A54" s="52" t="s">
        <v>83</v>
      </c>
      <c r="B54" s="56">
        <v>42798</v>
      </c>
      <c r="C54" s="53" t="s">
        <v>128</v>
      </c>
      <c r="D54" s="53" t="s">
        <v>131</v>
      </c>
      <c r="E54" s="569" t="s">
        <v>26</v>
      </c>
      <c r="F54" s="570"/>
      <c r="G54" s="570"/>
      <c r="H54" s="571"/>
      <c r="I54" s="54"/>
      <c r="J54" s="52" t="s">
        <v>28</v>
      </c>
      <c r="K54" s="56">
        <v>42799</v>
      </c>
      <c r="L54" s="569" t="s">
        <v>128</v>
      </c>
      <c r="M54" s="570"/>
      <c r="N54" s="571"/>
      <c r="O54" s="53" t="s">
        <v>132</v>
      </c>
      <c r="P54" s="569" t="s">
        <v>29</v>
      </c>
      <c r="Q54" s="570"/>
      <c r="R54" s="570"/>
      <c r="S54" s="571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531" t="s">
        <v>17</v>
      </c>
      <c r="M55" s="550"/>
      <c r="N55" s="532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6" t="s">
        <v>100</v>
      </c>
      <c r="B56" s="46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6">
        <v>1</v>
      </c>
      <c r="J56" s="46" t="s">
        <v>96</v>
      </c>
      <c r="K56" s="46" t="s">
        <v>97</v>
      </c>
      <c r="L56" s="572" t="s">
        <v>133</v>
      </c>
      <c r="M56" s="573"/>
      <c r="N56" s="574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7" t="s">
        <v>90</v>
      </c>
      <c r="B57" s="47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7">
        <v>2</v>
      </c>
      <c r="J57" s="47" t="s">
        <v>102</v>
      </c>
      <c r="K57" s="47" t="s">
        <v>103</v>
      </c>
      <c r="L57" s="581" t="s">
        <v>133</v>
      </c>
      <c r="M57" s="582"/>
      <c r="N57" s="583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5" t="s">
        <v>109</v>
      </c>
      <c r="B58" s="45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5">
        <v>3</v>
      </c>
      <c r="J58" s="45" t="s">
        <v>120</v>
      </c>
      <c r="K58" s="45" t="s">
        <v>114</v>
      </c>
      <c r="L58" s="556" t="s">
        <v>13</v>
      </c>
      <c r="M58" s="557"/>
      <c r="N58" s="558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553" t="s">
        <v>136</v>
      </c>
      <c r="M59" s="554"/>
      <c r="N59" s="555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5">
        <v>5</v>
      </c>
      <c r="J60" s="45" t="s">
        <v>48</v>
      </c>
      <c r="K60" s="45" t="s">
        <v>47</v>
      </c>
      <c r="L60" s="556" t="s">
        <v>136</v>
      </c>
      <c r="M60" s="557"/>
      <c r="N60" s="558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553" t="s">
        <v>141</v>
      </c>
      <c r="M61" s="554"/>
      <c r="N61" s="555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5">
        <v>7</v>
      </c>
      <c r="J62" s="38" t="s">
        <v>170</v>
      </c>
      <c r="K62" s="38" t="s">
        <v>171</v>
      </c>
      <c r="L62" s="556" t="s">
        <v>164</v>
      </c>
      <c r="M62" s="557"/>
      <c r="N62" s="558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553" t="s">
        <v>164</v>
      </c>
      <c r="M63" s="554"/>
      <c r="N63" s="555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5">
        <v>9</v>
      </c>
      <c r="J64" s="38" t="s">
        <v>160</v>
      </c>
      <c r="K64" s="38" t="s">
        <v>207</v>
      </c>
      <c r="L64" s="556" t="s">
        <v>32</v>
      </c>
      <c r="M64" s="557"/>
      <c r="N64" s="558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553" t="s">
        <v>32</v>
      </c>
      <c r="M65" s="554"/>
      <c r="N65" s="555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5">
        <v>11</v>
      </c>
      <c r="J66" s="38" t="s">
        <v>209</v>
      </c>
      <c r="K66" s="38" t="s">
        <v>210</v>
      </c>
      <c r="L66" s="556" t="s">
        <v>32</v>
      </c>
      <c r="M66" s="557"/>
      <c r="N66" s="558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553" t="s">
        <v>32</v>
      </c>
      <c r="M67" s="554"/>
      <c r="N67" s="555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5">
        <v>13</v>
      </c>
      <c r="J68" s="38" t="s">
        <v>160</v>
      </c>
      <c r="K68" s="38" t="s">
        <v>212</v>
      </c>
      <c r="L68" s="556" t="s">
        <v>32</v>
      </c>
      <c r="M68" s="557"/>
      <c r="N68" s="558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553"/>
      <c r="M69" s="554"/>
      <c r="N69" s="555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5">
        <v>15</v>
      </c>
      <c r="J70" s="38"/>
      <c r="K70" s="38"/>
      <c r="L70" s="556"/>
      <c r="M70" s="557"/>
      <c r="N70" s="558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553"/>
      <c r="M71" s="554"/>
      <c r="N71" s="555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5">
        <v>17</v>
      </c>
      <c r="J72" s="38"/>
      <c r="K72" s="38"/>
      <c r="L72" s="556"/>
      <c r="M72" s="557"/>
      <c r="N72" s="558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553"/>
      <c r="M73" s="554"/>
      <c r="N73" s="555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5">
        <v>19</v>
      </c>
      <c r="J74" s="59" t="s">
        <v>219</v>
      </c>
      <c r="K74" s="59" t="s">
        <v>208</v>
      </c>
      <c r="L74" s="559" t="s">
        <v>34</v>
      </c>
      <c r="M74" s="560"/>
      <c r="N74" s="561"/>
      <c r="O74" s="59" t="s">
        <v>42</v>
      </c>
      <c r="P74" s="59"/>
      <c r="Q74" s="59"/>
      <c r="R74" s="59"/>
      <c r="S74" s="59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59" t="s">
        <v>94</v>
      </c>
      <c r="K75" s="59" t="s">
        <v>95</v>
      </c>
      <c r="L75" s="559" t="s">
        <v>133</v>
      </c>
      <c r="M75" s="560"/>
      <c r="N75" s="561"/>
      <c r="O75" s="59" t="s">
        <v>38</v>
      </c>
      <c r="P75" s="59"/>
      <c r="Q75" s="59"/>
      <c r="R75" s="59"/>
      <c r="S75" s="59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0"/>
      <c r="J76" s="40"/>
      <c r="K76" s="40"/>
      <c r="L76" s="562"/>
      <c r="M76" s="563"/>
      <c r="N76" s="564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0"/>
      <c r="J77" s="40"/>
      <c r="K77" s="40"/>
      <c r="L77" s="562"/>
      <c r="M77" s="563"/>
      <c r="N77" s="564"/>
      <c r="O77" s="40"/>
      <c r="P77" s="40"/>
      <c r="Q77" s="40"/>
      <c r="R77" s="40"/>
      <c r="S77" s="40"/>
    </row>
    <row r="78" spans="1:19" s="61" customFormat="1" ht="22.5" customHeight="1">
      <c r="A78" s="521" t="s">
        <v>138</v>
      </c>
      <c r="B78" s="522"/>
      <c r="C78" s="523"/>
      <c r="D78" s="60">
        <f>SUM(E78:H78)</f>
        <v>10</v>
      </c>
      <c r="E78" s="60">
        <f>SUM(E56:E75)</f>
        <v>7</v>
      </c>
      <c r="F78" s="60">
        <f>SUM(F56:F75)</f>
        <v>3</v>
      </c>
      <c r="G78" s="60">
        <f>SUM(G56:G75)</f>
        <v>0</v>
      </c>
      <c r="H78" s="60">
        <f>SUM(H56:H75)</f>
        <v>0</v>
      </c>
      <c r="I78" s="60"/>
      <c r="J78" s="521" t="s">
        <v>138</v>
      </c>
      <c r="K78" s="522"/>
      <c r="L78" s="522"/>
      <c r="M78" s="522"/>
      <c r="N78" s="523"/>
      <c r="O78" s="60">
        <f>SUM(P78:S78)</f>
        <v>15</v>
      </c>
      <c r="P78" s="60">
        <f>SUM(P56:P75)</f>
        <v>7</v>
      </c>
      <c r="Q78" s="60">
        <f>SUM(Q56:Q75)</f>
        <v>6</v>
      </c>
      <c r="R78" s="60">
        <f>SUM(R56:R75)</f>
        <v>0</v>
      </c>
      <c r="S78" s="60">
        <f>SUM(S56:S75)</f>
        <v>2</v>
      </c>
    </row>
    <row r="79" spans="1:19" ht="37.5" customHeight="1">
      <c r="A79" s="17"/>
      <c r="B79" s="17"/>
      <c r="C79" s="17"/>
      <c r="D79" s="17"/>
      <c r="E79" s="64"/>
      <c r="F79" s="64"/>
      <c r="G79" s="64"/>
      <c r="H79" s="64"/>
      <c r="I79" s="64"/>
      <c r="J79" s="17"/>
      <c r="K79" s="586" t="s">
        <v>138</v>
      </c>
      <c r="L79" s="586"/>
      <c r="M79" s="586"/>
      <c r="N79" s="586"/>
      <c r="O79" s="586"/>
      <c r="P79" s="63" t="s">
        <v>4</v>
      </c>
      <c r="Q79" s="63" t="s">
        <v>8</v>
      </c>
      <c r="R79" s="63" t="s">
        <v>5</v>
      </c>
      <c r="S79" s="63" t="s">
        <v>6</v>
      </c>
    </row>
    <row r="80" spans="11:19" ht="36.75" customHeight="1">
      <c r="K80" s="586"/>
      <c r="L80" s="586"/>
      <c r="M80" s="586"/>
      <c r="N80" s="586"/>
      <c r="O80" s="586"/>
      <c r="P80" s="63">
        <f>SUM(E26+P26+E52+P52+E78+P78)</f>
        <v>55</v>
      </c>
      <c r="Q80" s="63">
        <f>SUM(F26+Q26+F52+Q52+F78+Q78)</f>
        <v>27</v>
      </c>
      <c r="R80" s="63">
        <f>SUM(G26+R26+G52+R52+G78+R78)</f>
        <v>0</v>
      </c>
      <c r="S80" s="63">
        <f>SUM(H26+S26+H52+S52+H78+S78)</f>
        <v>4</v>
      </c>
    </row>
    <row r="81" spans="11:19" ht="18.75" customHeight="1">
      <c r="K81" s="586"/>
      <c r="L81" s="586"/>
      <c r="M81" s="586"/>
      <c r="N81" s="586"/>
      <c r="O81" s="586"/>
      <c r="P81" s="521">
        <f>SUM(P80:Q80)</f>
        <v>82</v>
      </c>
      <c r="Q81" s="523"/>
      <c r="R81" s="521">
        <f>SUM(R80:S80)</f>
        <v>4</v>
      </c>
      <c r="S81" s="523"/>
    </row>
    <row r="82" spans="11:19" ht="18.75" customHeight="1">
      <c r="K82" s="586"/>
      <c r="L82" s="586"/>
      <c r="M82" s="586"/>
      <c r="N82" s="586"/>
      <c r="O82" s="586"/>
      <c r="P82" s="521">
        <f>SUM(P81:S81)</f>
        <v>86</v>
      </c>
      <c r="Q82" s="522"/>
      <c r="R82" s="522"/>
      <c r="S82" s="523"/>
    </row>
    <row r="83" spans="11:19" ht="38.25">
      <c r="K83" s="551"/>
      <c r="L83" s="551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3" t="s">
        <v>137</v>
      </c>
    </row>
    <row r="84" spans="11:19" ht="15.75">
      <c r="K84" s="551" t="s">
        <v>151</v>
      </c>
      <c r="L84" s="551"/>
      <c r="M84" s="57">
        <v>1</v>
      </c>
      <c r="N84" s="57">
        <v>3</v>
      </c>
      <c r="O84" s="57"/>
      <c r="P84" s="57"/>
      <c r="Q84" s="57"/>
      <c r="R84" s="57">
        <v>1</v>
      </c>
      <c r="S84" s="62">
        <f>SUM(M84:R84)</f>
        <v>5</v>
      </c>
    </row>
    <row r="85" spans="11:19" ht="15.75">
      <c r="K85" s="551" t="s">
        <v>79</v>
      </c>
      <c r="L85" s="551"/>
      <c r="M85" s="57"/>
      <c r="N85" s="57">
        <v>1</v>
      </c>
      <c r="O85" s="57">
        <v>1</v>
      </c>
      <c r="P85" s="57">
        <v>2</v>
      </c>
      <c r="Q85" s="57"/>
      <c r="R85" s="57"/>
      <c r="S85" s="62">
        <f aca="true" t="shared" si="0" ref="S85:S98">SUM(M85:R85)</f>
        <v>4</v>
      </c>
    </row>
    <row r="86" spans="11:19" ht="15.75">
      <c r="K86" s="551" t="s">
        <v>152</v>
      </c>
      <c r="L86" s="551"/>
      <c r="M86" s="57"/>
      <c r="N86" s="57"/>
      <c r="O86" s="57"/>
      <c r="P86" s="57">
        <v>2</v>
      </c>
      <c r="Q86" s="57"/>
      <c r="R86" s="57">
        <v>1</v>
      </c>
      <c r="S86" s="62">
        <f t="shared" si="0"/>
        <v>3</v>
      </c>
    </row>
    <row r="87" spans="11:19" ht="15.75">
      <c r="K87" s="551" t="s">
        <v>153</v>
      </c>
      <c r="L87" s="551"/>
      <c r="M87" s="57"/>
      <c r="N87" s="57">
        <v>1</v>
      </c>
      <c r="O87" s="57"/>
      <c r="P87" s="57">
        <v>4</v>
      </c>
      <c r="Q87" s="57"/>
      <c r="R87" s="57">
        <v>2</v>
      </c>
      <c r="S87" s="62">
        <f t="shared" si="0"/>
        <v>7</v>
      </c>
    </row>
    <row r="88" spans="11:19" ht="15.75">
      <c r="K88" s="551" t="s">
        <v>141</v>
      </c>
      <c r="L88" s="551"/>
      <c r="M88" s="57"/>
      <c r="N88" s="57">
        <v>4</v>
      </c>
      <c r="O88" s="57"/>
      <c r="P88" s="57">
        <v>1</v>
      </c>
      <c r="Q88" s="57"/>
      <c r="R88" s="57">
        <v>1</v>
      </c>
      <c r="S88" s="62">
        <f t="shared" si="0"/>
        <v>6</v>
      </c>
    </row>
    <row r="89" spans="11:19" ht="15.75">
      <c r="K89" s="551" t="s">
        <v>154</v>
      </c>
      <c r="L89" s="551"/>
      <c r="M89" s="57">
        <v>1</v>
      </c>
      <c r="N89" s="57"/>
      <c r="O89" s="57"/>
      <c r="P89" s="57">
        <v>1</v>
      </c>
      <c r="Q89" s="57"/>
      <c r="R89" s="57"/>
      <c r="S89" s="62">
        <f t="shared" si="0"/>
        <v>2</v>
      </c>
    </row>
    <row r="90" spans="11:19" ht="15.75">
      <c r="K90" s="551" t="s">
        <v>159</v>
      </c>
      <c r="L90" s="551"/>
      <c r="M90" s="57">
        <v>2</v>
      </c>
      <c r="N90" s="57">
        <v>1</v>
      </c>
      <c r="O90" s="57"/>
      <c r="P90" s="57">
        <v>4</v>
      </c>
      <c r="Q90" s="57">
        <v>1</v>
      </c>
      <c r="R90" s="57">
        <v>4</v>
      </c>
      <c r="S90" s="62">
        <f t="shared" si="0"/>
        <v>12</v>
      </c>
    </row>
    <row r="91" spans="11:19" ht="15.75">
      <c r="K91" s="551" t="s">
        <v>33</v>
      </c>
      <c r="L91" s="551"/>
      <c r="M91" s="57"/>
      <c r="N91" s="57">
        <v>1</v>
      </c>
      <c r="O91" s="57"/>
      <c r="P91" s="57">
        <v>5</v>
      </c>
      <c r="Q91" s="57">
        <v>1</v>
      </c>
      <c r="R91" s="57">
        <v>2</v>
      </c>
      <c r="S91" s="62">
        <f t="shared" si="0"/>
        <v>9</v>
      </c>
    </row>
    <row r="92" spans="11:19" ht="15.75">
      <c r="K92" s="551" t="s">
        <v>155</v>
      </c>
      <c r="L92" s="551"/>
      <c r="M92" s="57">
        <v>2</v>
      </c>
      <c r="N92" s="57">
        <v>1</v>
      </c>
      <c r="O92" s="57">
        <v>1</v>
      </c>
      <c r="P92" s="57">
        <v>1</v>
      </c>
      <c r="Q92" s="57"/>
      <c r="R92" s="57">
        <v>3</v>
      </c>
      <c r="S92" s="62">
        <f t="shared" si="0"/>
        <v>8</v>
      </c>
    </row>
    <row r="93" spans="11:19" ht="15.75">
      <c r="K93" s="551" t="s">
        <v>31</v>
      </c>
      <c r="L93" s="551"/>
      <c r="M93" s="57"/>
      <c r="N93" s="57">
        <v>1</v>
      </c>
      <c r="O93" s="57">
        <v>1</v>
      </c>
      <c r="P93" s="57">
        <v>2</v>
      </c>
      <c r="Q93" s="57"/>
      <c r="R93" s="57">
        <v>4</v>
      </c>
      <c r="S93" s="62">
        <f t="shared" si="0"/>
        <v>8</v>
      </c>
    </row>
    <row r="94" spans="11:19" ht="15.75">
      <c r="K94" s="551" t="s">
        <v>158</v>
      </c>
      <c r="L94" s="551"/>
      <c r="M94" s="57"/>
      <c r="N94" s="57"/>
      <c r="O94" s="57"/>
      <c r="P94" s="57"/>
      <c r="Q94" s="57">
        <v>1</v>
      </c>
      <c r="R94" s="57"/>
      <c r="S94" s="62">
        <f t="shared" si="0"/>
        <v>1</v>
      </c>
    </row>
    <row r="95" spans="11:19" ht="15.75">
      <c r="K95" s="551" t="s">
        <v>156</v>
      </c>
      <c r="L95" s="551"/>
      <c r="M95" s="57"/>
      <c r="N95" s="57">
        <v>4</v>
      </c>
      <c r="O95" s="57"/>
      <c r="P95" s="57">
        <v>4</v>
      </c>
      <c r="Q95" s="57">
        <v>1</v>
      </c>
      <c r="R95" s="57">
        <v>6</v>
      </c>
      <c r="S95" s="62">
        <f t="shared" si="0"/>
        <v>15</v>
      </c>
    </row>
    <row r="96" spans="11:19" ht="15.75">
      <c r="K96" s="551" t="s">
        <v>157</v>
      </c>
      <c r="L96" s="551"/>
      <c r="M96" s="57"/>
      <c r="N96" s="57">
        <v>1</v>
      </c>
      <c r="O96" s="57">
        <v>1</v>
      </c>
      <c r="P96" s="57"/>
      <c r="Q96" s="57"/>
      <c r="R96" s="57">
        <v>5</v>
      </c>
      <c r="S96" s="62">
        <f t="shared" si="0"/>
        <v>7</v>
      </c>
    </row>
    <row r="97" spans="11:19" ht="15.75">
      <c r="K97" s="551"/>
      <c r="L97" s="551"/>
      <c r="M97" s="57"/>
      <c r="N97" s="57"/>
      <c r="O97" s="57"/>
      <c r="P97" s="57"/>
      <c r="Q97" s="57"/>
      <c r="R97" s="57"/>
      <c r="S97" s="62">
        <f t="shared" si="0"/>
        <v>0</v>
      </c>
    </row>
    <row r="98" spans="11:19" ht="15.75">
      <c r="K98" s="551"/>
      <c r="L98" s="551"/>
      <c r="M98" s="57"/>
      <c r="N98" s="57"/>
      <c r="O98" s="57"/>
      <c r="P98" s="57"/>
      <c r="Q98" s="57"/>
      <c r="R98" s="57"/>
      <c r="S98" s="62">
        <f t="shared" si="0"/>
        <v>0</v>
      </c>
    </row>
    <row r="99" spans="11:19" ht="15.75">
      <c r="K99" s="585" t="s">
        <v>137</v>
      </c>
      <c r="L99" s="585"/>
      <c r="M99" s="62">
        <f>SUM(M84:M98)</f>
        <v>6</v>
      </c>
      <c r="N99" s="62">
        <f>SUM(N84:N98)</f>
        <v>18</v>
      </c>
      <c r="O99" s="62">
        <f>SUM(O84:O98)</f>
        <v>4</v>
      </c>
      <c r="P99" s="62">
        <f>SUM(P84:P98)</f>
        <v>26</v>
      </c>
      <c r="Q99" s="62">
        <f>SUM(Q84:Q98)</f>
        <v>4</v>
      </c>
      <c r="R99" s="62">
        <f>SUM(R84:R98)</f>
        <v>29</v>
      </c>
      <c r="S99" s="62">
        <f>SUM(S84:S98)</f>
        <v>87</v>
      </c>
    </row>
    <row r="100" spans="11:12" ht="15">
      <c r="K100" s="584"/>
      <c r="L100" s="584"/>
    </row>
    <row r="101" spans="11:12" ht="15">
      <c r="K101" s="584"/>
      <c r="L101" s="584"/>
    </row>
    <row r="102" spans="11:12" ht="15">
      <c r="K102" s="584"/>
      <c r="L102" s="584"/>
    </row>
    <row r="103" spans="11:12" ht="15">
      <c r="K103" s="584"/>
      <c r="L103" s="584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79">
      <selection activeCell="W99" sqref="W99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7109375" style="0" customWidth="1"/>
    <col min="6" max="17" width="5.7109375" style="0" customWidth="1"/>
    <col min="18" max="18" width="12.8515625" style="0" customWidth="1"/>
  </cols>
  <sheetData>
    <row r="1" spans="1:18" ht="30" customHeight="1">
      <c r="A1" s="478"/>
      <c r="B1" s="481" t="s">
        <v>448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3"/>
    </row>
    <row r="2" spans="1:18" ht="30" customHeight="1">
      <c r="A2" s="479"/>
      <c r="B2" s="587" t="s">
        <v>454</v>
      </c>
      <c r="C2" s="587"/>
      <c r="D2" s="587"/>
      <c r="E2" s="587"/>
      <c r="F2" s="587"/>
      <c r="G2" s="587"/>
      <c r="H2" s="405">
        <v>14</v>
      </c>
      <c r="I2" s="405">
        <v>15</v>
      </c>
      <c r="J2" s="405">
        <v>16</v>
      </c>
      <c r="K2" s="588" t="s">
        <v>499</v>
      </c>
      <c r="L2" s="588"/>
      <c r="M2" s="588"/>
      <c r="N2" s="588"/>
      <c r="O2" s="588"/>
      <c r="P2" s="588"/>
      <c r="Q2" s="588"/>
      <c r="R2" s="405">
        <v>2022</v>
      </c>
    </row>
    <row r="3" spans="1:18" ht="30" customHeight="1">
      <c r="A3" s="480"/>
      <c r="B3" s="589" t="s">
        <v>235</v>
      </c>
      <c r="C3" s="589"/>
      <c r="D3" s="589"/>
      <c r="E3" s="589"/>
      <c r="F3" s="589"/>
      <c r="G3" s="589"/>
      <c r="H3" s="331">
        <v>2</v>
      </c>
      <c r="I3" s="594" t="s">
        <v>500</v>
      </c>
      <c r="J3" s="594"/>
      <c r="K3" s="588" t="s">
        <v>121</v>
      </c>
      <c r="L3" s="588"/>
      <c r="M3" s="588"/>
      <c r="N3" s="588"/>
      <c r="O3" s="588"/>
      <c r="P3" s="588"/>
      <c r="Q3" s="588"/>
      <c r="R3" s="588"/>
    </row>
    <row r="4" spans="1:18" ht="18">
      <c r="A4" s="490" t="s">
        <v>33</v>
      </c>
      <c r="B4" s="491"/>
      <c r="C4" s="491"/>
      <c r="D4" s="491"/>
      <c r="E4" s="401" t="s">
        <v>404</v>
      </c>
      <c r="F4" s="401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97"/>
    </row>
    <row r="5" spans="1:18" ht="15" customHeight="1">
      <c r="A5" s="444" t="s">
        <v>0</v>
      </c>
      <c r="B5" s="444" t="s">
        <v>1</v>
      </c>
      <c r="C5" s="475" t="s">
        <v>228</v>
      </c>
      <c r="D5" s="472" t="s">
        <v>237</v>
      </c>
      <c r="E5" s="472" t="s">
        <v>239</v>
      </c>
      <c r="F5" s="590" t="s">
        <v>240</v>
      </c>
      <c r="G5" s="591"/>
      <c r="H5" s="590" t="s">
        <v>241</v>
      </c>
      <c r="I5" s="591"/>
      <c r="J5" s="591"/>
      <c r="K5" s="591"/>
      <c r="L5" s="591"/>
      <c r="M5" s="591"/>
      <c r="N5" s="591"/>
      <c r="O5" s="592"/>
      <c r="P5" s="593" t="s">
        <v>242</v>
      </c>
      <c r="Q5" s="593"/>
      <c r="R5" s="444" t="s">
        <v>243</v>
      </c>
    </row>
    <row r="6" spans="1:18" ht="31.5">
      <c r="A6" s="444"/>
      <c r="B6" s="444"/>
      <c r="C6" s="475"/>
      <c r="D6" s="472"/>
      <c r="E6" s="472"/>
      <c r="F6" s="407" t="s">
        <v>350</v>
      </c>
      <c r="G6" s="341" t="s">
        <v>351</v>
      </c>
      <c r="H6" s="339" t="s">
        <v>352</v>
      </c>
      <c r="I6" s="341" t="s">
        <v>353</v>
      </c>
      <c r="J6" s="339" t="s">
        <v>354</v>
      </c>
      <c r="K6" s="338" t="s">
        <v>355</v>
      </c>
      <c r="L6" s="339" t="s">
        <v>356</v>
      </c>
      <c r="M6" s="341" t="s">
        <v>328</v>
      </c>
      <c r="N6" s="339" t="s">
        <v>350</v>
      </c>
      <c r="O6" s="341" t="s">
        <v>351</v>
      </c>
      <c r="P6" s="340" t="s">
        <v>352</v>
      </c>
      <c r="Q6" s="341" t="s">
        <v>353</v>
      </c>
      <c r="R6" s="444"/>
    </row>
    <row r="7" spans="1:18" ht="18">
      <c r="A7" s="139" t="s">
        <v>406</v>
      </c>
      <c r="B7" s="125" t="s">
        <v>407</v>
      </c>
      <c r="C7" s="140" t="str">
        <f>'[1]1er crit.10m'!$K$4</f>
        <v>287</v>
      </c>
      <c r="D7" s="125"/>
      <c r="E7" s="125">
        <v>82592313</v>
      </c>
      <c r="F7" s="133"/>
      <c r="G7" s="248"/>
      <c r="H7" s="243"/>
      <c r="I7" s="248"/>
      <c r="J7" s="243"/>
      <c r="K7" s="239"/>
      <c r="L7" s="236"/>
      <c r="M7" s="275"/>
      <c r="N7" s="236"/>
      <c r="O7" s="275"/>
      <c r="P7" s="240"/>
      <c r="Q7" s="241"/>
      <c r="R7" s="155"/>
    </row>
    <row r="8" spans="1:18" ht="18">
      <c r="A8" s="139"/>
      <c r="B8" s="125"/>
      <c r="C8" s="140"/>
      <c r="D8" s="125"/>
      <c r="E8" s="125"/>
      <c r="F8" s="133"/>
      <c r="G8" s="248"/>
      <c r="H8" s="243"/>
      <c r="I8" s="248"/>
      <c r="J8" s="243"/>
      <c r="K8" s="239"/>
      <c r="L8" s="245"/>
      <c r="M8" s="307"/>
      <c r="N8" s="245"/>
      <c r="O8" s="307"/>
      <c r="P8" s="246"/>
      <c r="Q8" s="241"/>
      <c r="R8" s="155"/>
    </row>
    <row r="9" spans="1:18" ht="18">
      <c r="A9" s="492" t="s">
        <v>408</v>
      </c>
      <c r="B9" s="493"/>
      <c r="C9" s="445"/>
      <c r="D9" s="446"/>
      <c r="E9" s="447"/>
      <c r="F9" s="247">
        <f aca="true" t="shared" si="0" ref="F9:Q9">SUM(F7:F8)</f>
        <v>0</v>
      </c>
      <c r="G9" s="247">
        <f t="shared" si="0"/>
        <v>0</v>
      </c>
      <c r="H9" s="247">
        <f t="shared" si="0"/>
        <v>0</v>
      </c>
      <c r="I9" s="247">
        <f t="shared" si="0"/>
        <v>0</v>
      </c>
      <c r="J9" s="247">
        <f t="shared" si="0"/>
        <v>0</v>
      </c>
      <c r="K9" s="247">
        <f t="shared" si="0"/>
        <v>0</v>
      </c>
      <c r="L9" s="247">
        <f t="shared" si="0"/>
        <v>0</v>
      </c>
      <c r="M9" s="247">
        <f t="shared" si="0"/>
        <v>0</v>
      </c>
      <c r="N9" s="247">
        <f t="shared" si="0"/>
        <v>0</v>
      </c>
      <c r="O9" s="247">
        <f t="shared" si="0"/>
        <v>0</v>
      </c>
      <c r="P9" s="247">
        <f t="shared" si="0"/>
        <v>0</v>
      </c>
      <c r="Q9" s="247">
        <f t="shared" si="0"/>
        <v>0</v>
      </c>
      <c r="R9" s="247">
        <f>SUM(G9:Q9)</f>
        <v>0</v>
      </c>
    </row>
    <row r="10" spans="1:18" ht="18">
      <c r="A10" s="494" t="s">
        <v>155</v>
      </c>
      <c r="B10" s="495"/>
      <c r="C10" s="495"/>
      <c r="D10" s="495"/>
      <c r="E10" s="400" t="s">
        <v>396</v>
      </c>
      <c r="F10" s="400"/>
      <c r="G10" s="402"/>
      <c r="H10" s="402"/>
      <c r="I10" s="402"/>
      <c r="J10" s="402"/>
      <c r="K10" s="402"/>
      <c r="L10" s="402"/>
      <c r="M10" s="402"/>
      <c r="N10" s="402"/>
      <c r="O10" s="402"/>
      <c r="P10" s="394"/>
      <c r="Q10" s="394"/>
      <c r="R10" s="390"/>
    </row>
    <row r="11" spans="1:18" ht="15" customHeight="1">
      <c r="A11" s="444" t="s">
        <v>0</v>
      </c>
      <c r="B11" s="444" t="s">
        <v>1</v>
      </c>
      <c r="C11" s="475" t="s">
        <v>228</v>
      </c>
      <c r="D11" s="472" t="s">
        <v>237</v>
      </c>
      <c r="E11" s="472" t="s">
        <v>239</v>
      </c>
      <c r="F11" s="590" t="s">
        <v>240</v>
      </c>
      <c r="G11" s="591"/>
      <c r="H11" s="590" t="s">
        <v>241</v>
      </c>
      <c r="I11" s="591"/>
      <c r="J11" s="591"/>
      <c r="K11" s="591"/>
      <c r="L11" s="591"/>
      <c r="M11" s="591"/>
      <c r="N11" s="591"/>
      <c r="O11" s="592"/>
      <c r="P11" s="593" t="s">
        <v>242</v>
      </c>
      <c r="Q11" s="593"/>
      <c r="R11" s="444" t="s">
        <v>243</v>
      </c>
    </row>
    <row r="12" spans="1:18" ht="31.5">
      <c r="A12" s="444"/>
      <c r="B12" s="444"/>
      <c r="C12" s="475"/>
      <c r="D12" s="472"/>
      <c r="E12" s="472"/>
      <c r="F12" s="407" t="s">
        <v>350</v>
      </c>
      <c r="G12" s="341" t="s">
        <v>351</v>
      </c>
      <c r="H12" s="339" t="s">
        <v>352</v>
      </c>
      <c r="I12" s="341" t="s">
        <v>353</v>
      </c>
      <c r="J12" s="339" t="s">
        <v>354</v>
      </c>
      <c r="K12" s="338" t="s">
        <v>355</v>
      </c>
      <c r="L12" s="339" t="s">
        <v>356</v>
      </c>
      <c r="M12" s="341" t="s">
        <v>328</v>
      </c>
      <c r="N12" s="339" t="s">
        <v>350</v>
      </c>
      <c r="O12" s="341" t="s">
        <v>351</v>
      </c>
      <c r="P12" s="340" t="s">
        <v>352</v>
      </c>
      <c r="Q12" s="341" t="s">
        <v>353</v>
      </c>
      <c r="R12" s="444"/>
    </row>
    <row r="13" spans="1:18" ht="18">
      <c r="A13" s="113"/>
      <c r="B13" s="113"/>
      <c r="C13" s="124"/>
      <c r="D13" s="113"/>
      <c r="E13" s="254"/>
      <c r="F13" s="413"/>
      <c r="G13" s="252"/>
      <c r="H13" s="251"/>
      <c r="I13" s="252"/>
      <c r="J13" s="251"/>
      <c r="K13" s="252"/>
      <c r="L13" s="251"/>
      <c r="M13" s="252"/>
      <c r="N13" s="251"/>
      <c r="O13" s="252"/>
      <c r="P13" s="253"/>
      <c r="Q13" s="252"/>
      <c r="R13" s="255"/>
    </row>
    <row r="14" spans="1:18" ht="18">
      <c r="A14" s="123"/>
      <c r="B14" s="113"/>
      <c r="C14" s="124"/>
      <c r="D14" s="113"/>
      <c r="E14" s="254"/>
      <c r="F14" s="413"/>
      <c r="G14" s="252"/>
      <c r="H14" s="251"/>
      <c r="I14" s="252"/>
      <c r="J14" s="251"/>
      <c r="K14" s="252"/>
      <c r="L14" s="251"/>
      <c r="M14" s="252"/>
      <c r="N14" s="251"/>
      <c r="O14" s="252"/>
      <c r="P14" s="253"/>
      <c r="Q14" s="252"/>
      <c r="R14" s="232"/>
    </row>
    <row r="15" spans="1:18" ht="18">
      <c r="A15" s="492" t="s">
        <v>408</v>
      </c>
      <c r="B15" s="493"/>
      <c r="C15" s="439"/>
      <c r="D15" s="440"/>
      <c r="E15" s="441"/>
      <c r="F15" s="257">
        <f aca="true" t="shared" si="1" ref="F15:O15">SUM(F13:F14)</f>
        <v>0</v>
      </c>
      <c r="G15" s="257">
        <f t="shared" si="1"/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57">
        <f t="shared" si="1"/>
        <v>0</v>
      </c>
      <c r="L15" s="257">
        <f t="shared" si="1"/>
        <v>0</v>
      </c>
      <c r="M15" s="257">
        <f t="shared" si="1"/>
        <v>0</v>
      </c>
      <c r="N15" s="257">
        <f t="shared" si="1"/>
        <v>0</v>
      </c>
      <c r="O15" s="257">
        <f t="shared" si="1"/>
        <v>0</v>
      </c>
      <c r="P15" s="257">
        <f>SUM(P13:P14)</f>
        <v>0</v>
      </c>
      <c r="Q15" s="257">
        <f>SUM(Q13:Q14)</f>
        <v>0</v>
      </c>
      <c r="R15" s="257">
        <f>SUM(G15:Q15)</f>
        <v>0</v>
      </c>
    </row>
    <row r="16" spans="1:18" ht="18">
      <c r="A16" s="496" t="s">
        <v>412</v>
      </c>
      <c r="B16" s="496"/>
      <c r="C16" s="496"/>
      <c r="D16" s="496"/>
      <c r="E16" s="401" t="s">
        <v>413</v>
      </c>
      <c r="F16" s="401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</row>
    <row r="17" spans="1:18" ht="15" customHeight="1">
      <c r="A17" s="444" t="s">
        <v>0</v>
      </c>
      <c r="B17" s="444" t="s">
        <v>1</v>
      </c>
      <c r="C17" s="475" t="s">
        <v>228</v>
      </c>
      <c r="D17" s="472" t="s">
        <v>237</v>
      </c>
      <c r="E17" s="472" t="s">
        <v>239</v>
      </c>
      <c r="F17" s="590" t="s">
        <v>240</v>
      </c>
      <c r="G17" s="591"/>
      <c r="H17" s="590" t="s">
        <v>241</v>
      </c>
      <c r="I17" s="591"/>
      <c r="J17" s="591"/>
      <c r="K17" s="591"/>
      <c r="L17" s="591"/>
      <c r="M17" s="591"/>
      <c r="N17" s="591"/>
      <c r="O17" s="592"/>
      <c r="P17" s="593" t="s">
        <v>242</v>
      </c>
      <c r="Q17" s="593"/>
      <c r="R17" s="444" t="s">
        <v>243</v>
      </c>
    </row>
    <row r="18" spans="1:18" ht="31.5">
      <c r="A18" s="444"/>
      <c r="B18" s="444"/>
      <c r="C18" s="475"/>
      <c r="D18" s="472"/>
      <c r="E18" s="472"/>
      <c r="F18" s="407" t="s">
        <v>350</v>
      </c>
      <c r="G18" s="341" t="s">
        <v>351</v>
      </c>
      <c r="H18" s="339" t="s">
        <v>352</v>
      </c>
      <c r="I18" s="341" t="s">
        <v>353</v>
      </c>
      <c r="J18" s="339" t="s">
        <v>354</v>
      </c>
      <c r="K18" s="338" t="s">
        <v>355</v>
      </c>
      <c r="L18" s="339" t="s">
        <v>356</v>
      </c>
      <c r="M18" s="341" t="s">
        <v>328</v>
      </c>
      <c r="N18" s="339" t="s">
        <v>350</v>
      </c>
      <c r="O18" s="341" t="s">
        <v>351</v>
      </c>
      <c r="P18" s="340" t="s">
        <v>352</v>
      </c>
      <c r="Q18" s="341" t="s">
        <v>353</v>
      </c>
      <c r="R18" s="444"/>
    </row>
    <row r="19" spans="1:18" ht="18">
      <c r="A19" s="259" t="s">
        <v>414</v>
      </c>
      <c r="B19" s="125" t="s">
        <v>415</v>
      </c>
      <c r="C19" s="140" t="s">
        <v>413</v>
      </c>
      <c r="D19" s="125" t="s">
        <v>273</v>
      </c>
      <c r="E19" s="125"/>
      <c r="F19" s="133"/>
      <c r="G19" s="275"/>
      <c r="H19" s="236"/>
      <c r="I19" s="275"/>
      <c r="J19" s="236"/>
      <c r="K19" s="160"/>
      <c r="L19" s="236"/>
      <c r="M19" s="275"/>
      <c r="N19" s="236"/>
      <c r="O19" s="275"/>
      <c r="P19" s="237"/>
      <c r="Q19" s="238"/>
      <c r="R19" s="157"/>
    </row>
    <row r="20" spans="1:18" ht="18">
      <c r="A20" s="139"/>
      <c r="B20" s="125"/>
      <c r="C20" s="140"/>
      <c r="D20" s="125"/>
      <c r="E20" s="125"/>
      <c r="F20" s="133"/>
      <c r="G20" s="275"/>
      <c r="H20" s="236"/>
      <c r="I20" s="275"/>
      <c r="J20" s="236"/>
      <c r="K20" s="160"/>
      <c r="L20" s="236"/>
      <c r="M20" s="275"/>
      <c r="N20" s="236"/>
      <c r="O20" s="275"/>
      <c r="P20" s="237"/>
      <c r="Q20" s="238"/>
      <c r="R20" s="155"/>
    </row>
    <row r="21" spans="1:18" ht="18">
      <c r="A21" s="492" t="s">
        <v>408</v>
      </c>
      <c r="B21" s="493"/>
      <c r="C21" s="460"/>
      <c r="D21" s="461"/>
      <c r="E21" s="462"/>
      <c r="F21" s="247">
        <f aca="true" t="shared" si="2" ref="F21:O21">SUM(F19:F20)</f>
        <v>0</v>
      </c>
      <c r="G21" s="247">
        <f t="shared" si="2"/>
        <v>0</v>
      </c>
      <c r="H21" s="247">
        <f t="shared" si="2"/>
        <v>0</v>
      </c>
      <c r="I21" s="247">
        <f t="shared" si="2"/>
        <v>0</v>
      </c>
      <c r="J21" s="247">
        <f t="shared" si="2"/>
        <v>0</v>
      </c>
      <c r="K21" s="247">
        <f t="shared" si="2"/>
        <v>0</v>
      </c>
      <c r="L21" s="247">
        <f t="shared" si="2"/>
        <v>0</v>
      </c>
      <c r="M21" s="247">
        <f t="shared" si="2"/>
        <v>0</v>
      </c>
      <c r="N21" s="247">
        <f t="shared" si="2"/>
        <v>0</v>
      </c>
      <c r="O21" s="247">
        <f t="shared" si="2"/>
        <v>0</v>
      </c>
      <c r="P21" s="247">
        <f>SUM(P19:P20)</f>
        <v>0</v>
      </c>
      <c r="Q21" s="247">
        <f>SUM(Q19:Q20)</f>
        <v>0</v>
      </c>
      <c r="R21" s="247">
        <f>SUM(G21:Q21)</f>
        <v>0</v>
      </c>
    </row>
    <row r="22" spans="1:18" ht="18">
      <c r="A22" s="494" t="s">
        <v>416</v>
      </c>
      <c r="B22" s="495"/>
      <c r="C22" s="495"/>
      <c r="D22" s="495"/>
      <c r="E22" s="400" t="s">
        <v>417</v>
      </c>
      <c r="F22" s="400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</row>
    <row r="23" spans="1:18" ht="18">
      <c r="A23" s="492" t="s">
        <v>408</v>
      </c>
      <c r="B23" s="493"/>
      <c r="C23" s="595"/>
      <c r="D23" s="596"/>
      <c r="E23" s="597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2"/>
    </row>
    <row r="24" spans="1:18" ht="18">
      <c r="A24" s="500" t="s">
        <v>418</v>
      </c>
      <c r="B24" s="500"/>
      <c r="C24" s="500"/>
      <c r="D24" s="500"/>
      <c r="E24" s="393">
        <v>111</v>
      </c>
      <c r="F24" s="393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2"/>
    </row>
    <row r="25" spans="1:18" ht="15" customHeight="1">
      <c r="A25" s="444" t="s">
        <v>0</v>
      </c>
      <c r="B25" s="444" t="s">
        <v>1</v>
      </c>
      <c r="C25" s="475" t="s">
        <v>228</v>
      </c>
      <c r="D25" s="472" t="s">
        <v>237</v>
      </c>
      <c r="E25" s="472" t="s">
        <v>239</v>
      </c>
      <c r="F25" s="590" t="s">
        <v>240</v>
      </c>
      <c r="G25" s="591"/>
      <c r="H25" s="590" t="s">
        <v>241</v>
      </c>
      <c r="I25" s="591"/>
      <c r="J25" s="591"/>
      <c r="K25" s="591"/>
      <c r="L25" s="591"/>
      <c r="M25" s="591"/>
      <c r="N25" s="591"/>
      <c r="O25" s="592"/>
      <c r="P25" s="593" t="s">
        <v>242</v>
      </c>
      <c r="Q25" s="593"/>
      <c r="R25" s="444" t="s">
        <v>243</v>
      </c>
    </row>
    <row r="26" spans="1:18" ht="31.5">
      <c r="A26" s="444"/>
      <c r="B26" s="444"/>
      <c r="C26" s="475"/>
      <c r="D26" s="472"/>
      <c r="E26" s="472"/>
      <c r="F26" s="407" t="s">
        <v>350</v>
      </c>
      <c r="G26" s="341" t="s">
        <v>351</v>
      </c>
      <c r="H26" s="339" t="s">
        <v>352</v>
      </c>
      <c r="I26" s="341" t="s">
        <v>353</v>
      </c>
      <c r="J26" s="339" t="s">
        <v>354</v>
      </c>
      <c r="K26" s="338" t="s">
        <v>355</v>
      </c>
      <c r="L26" s="339" t="s">
        <v>356</v>
      </c>
      <c r="M26" s="341" t="s">
        <v>328</v>
      </c>
      <c r="N26" s="339" t="s">
        <v>350</v>
      </c>
      <c r="O26" s="341" t="s">
        <v>351</v>
      </c>
      <c r="P26" s="340" t="s">
        <v>352</v>
      </c>
      <c r="Q26" s="341" t="s">
        <v>353</v>
      </c>
      <c r="R26" s="444"/>
    </row>
    <row r="27" spans="1:18" ht="18">
      <c r="A27" s="139" t="s">
        <v>462</v>
      </c>
      <c r="B27" s="125" t="s">
        <v>428</v>
      </c>
      <c r="C27" s="140" t="s">
        <v>461</v>
      </c>
      <c r="D27" s="125" t="s">
        <v>252</v>
      </c>
      <c r="E27" s="125"/>
      <c r="F27" s="242"/>
      <c r="G27" s="248"/>
      <c r="H27" s="243"/>
      <c r="I27" s="248"/>
      <c r="J27" s="243"/>
      <c r="K27" s="239"/>
      <c r="L27" s="243"/>
      <c r="M27" s="248"/>
      <c r="N27" s="243"/>
      <c r="O27" s="248"/>
      <c r="P27" s="273">
        <v>1</v>
      </c>
      <c r="Q27" s="248"/>
      <c r="R27" s="155"/>
    </row>
    <row r="28" spans="1:18" ht="18">
      <c r="A28" s="139" t="s">
        <v>458</v>
      </c>
      <c r="B28" s="125" t="s">
        <v>476</v>
      </c>
      <c r="C28" s="274">
        <v>111</v>
      </c>
      <c r="D28" s="125" t="s">
        <v>252</v>
      </c>
      <c r="E28" s="125"/>
      <c r="F28" s="242"/>
      <c r="G28" s="248"/>
      <c r="H28" s="243"/>
      <c r="I28" s="248"/>
      <c r="J28" s="243">
        <v>1</v>
      </c>
      <c r="K28" s="239"/>
      <c r="L28" s="243" t="s">
        <v>497</v>
      </c>
      <c r="M28" s="248"/>
      <c r="N28" s="243"/>
      <c r="O28" s="248"/>
      <c r="P28" s="273"/>
      <c r="Q28" s="248"/>
      <c r="R28" s="155"/>
    </row>
    <row r="29" spans="1:18" ht="18">
      <c r="A29" s="139" t="s">
        <v>298</v>
      </c>
      <c r="B29" s="125" t="s">
        <v>490</v>
      </c>
      <c r="C29" s="274">
        <v>111</v>
      </c>
      <c r="D29" s="125" t="s">
        <v>252</v>
      </c>
      <c r="E29" s="125"/>
      <c r="F29" s="242"/>
      <c r="G29" s="248"/>
      <c r="H29" s="243"/>
      <c r="I29" s="248"/>
      <c r="J29" s="243"/>
      <c r="K29" s="239"/>
      <c r="L29" s="422">
        <v>1</v>
      </c>
      <c r="M29" s="248" t="s">
        <v>497</v>
      </c>
      <c r="N29" s="243"/>
      <c r="O29" s="248"/>
      <c r="P29" s="273"/>
      <c r="Q29" s="248"/>
      <c r="R29" s="155"/>
    </row>
    <row r="30" spans="1:18" ht="18">
      <c r="A30" s="139" t="s">
        <v>459</v>
      </c>
      <c r="B30" s="125" t="s">
        <v>460</v>
      </c>
      <c r="C30" s="140" t="s">
        <v>461</v>
      </c>
      <c r="D30" s="125" t="s">
        <v>273</v>
      </c>
      <c r="E30" s="125"/>
      <c r="F30" s="242"/>
      <c r="G30" s="248">
        <v>1</v>
      </c>
      <c r="H30" s="243"/>
      <c r="I30" s="248"/>
      <c r="J30" s="243"/>
      <c r="K30" s="239"/>
      <c r="L30" s="243"/>
      <c r="M30" s="248"/>
      <c r="N30" s="243"/>
      <c r="O30" s="248"/>
      <c r="P30" s="273"/>
      <c r="Q30" s="248"/>
      <c r="R30" s="155"/>
    </row>
    <row r="31" spans="1:18" ht="18">
      <c r="A31" s="492" t="s">
        <v>408</v>
      </c>
      <c r="B31" s="493"/>
      <c r="C31" s="598">
        <v>44562</v>
      </c>
      <c r="D31" s="599"/>
      <c r="E31" s="600"/>
      <c r="F31" s="276">
        <f aca="true" t="shared" si="3" ref="F31:Q31">SUM(F27:F30)</f>
        <v>0</v>
      </c>
      <c r="G31" s="276">
        <f t="shared" si="3"/>
        <v>1</v>
      </c>
      <c r="H31" s="276">
        <f t="shared" si="3"/>
        <v>0</v>
      </c>
      <c r="I31" s="276">
        <f t="shared" si="3"/>
        <v>0</v>
      </c>
      <c r="J31" s="276">
        <f t="shared" si="3"/>
        <v>1</v>
      </c>
      <c r="K31" s="276">
        <f t="shared" si="3"/>
        <v>0</v>
      </c>
      <c r="L31" s="276">
        <f t="shared" si="3"/>
        <v>1</v>
      </c>
      <c r="M31" s="276">
        <f t="shared" si="3"/>
        <v>0</v>
      </c>
      <c r="N31" s="276">
        <f t="shared" si="3"/>
        <v>0</v>
      </c>
      <c r="O31" s="276">
        <f t="shared" si="3"/>
        <v>0</v>
      </c>
      <c r="P31" s="276">
        <f t="shared" si="3"/>
        <v>1</v>
      </c>
      <c r="Q31" s="276">
        <f t="shared" si="3"/>
        <v>0</v>
      </c>
      <c r="R31" s="247">
        <f>SUM(F31:Q31)</f>
        <v>4</v>
      </c>
    </row>
    <row r="32" spans="1:18" ht="18">
      <c r="A32" s="501" t="s">
        <v>422</v>
      </c>
      <c r="B32" s="502"/>
      <c r="C32" s="502"/>
      <c r="D32" s="502"/>
      <c r="E32" s="387">
        <v>117</v>
      </c>
      <c r="F32" s="387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88"/>
    </row>
    <row r="33" spans="1:18" ht="15" customHeight="1">
      <c r="A33" s="444" t="s">
        <v>0</v>
      </c>
      <c r="B33" s="444" t="s">
        <v>1</v>
      </c>
      <c r="C33" s="475" t="s">
        <v>228</v>
      </c>
      <c r="D33" s="472" t="s">
        <v>237</v>
      </c>
      <c r="E33" s="472" t="s">
        <v>239</v>
      </c>
      <c r="F33" s="590" t="s">
        <v>240</v>
      </c>
      <c r="G33" s="591"/>
      <c r="H33" s="590" t="s">
        <v>241</v>
      </c>
      <c r="I33" s="591"/>
      <c r="J33" s="591"/>
      <c r="K33" s="591"/>
      <c r="L33" s="591"/>
      <c r="M33" s="591"/>
      <c r="N33" s="591"/>
      <c r="O33" s="592"/>
      <c r="P33" s="593" t="s">
        <v>242</v>
      </c>
      <c r="Q33" s="593"/>
      <c r="R33" s="444" t="s">
        <v>243</v>
      </c>
    </row>
    <row r="34" spans="1:18" ht="31.5">
      <c r="A34" s="444"/>
      <c r="B34" s="444"/>
      <c r="C34" s="475"/>
      <c r="D34" s="472"/>
      <c r="E34" s="472"/>
      <c r="F34" s="407" t="s">
        <v>350</v>
      </c>
      <c r="G34" s="341" t="s">
        <v>351</v>
      </c>
      <c r="H34" s="339" t="s">
        <v>352</v>
      </c>
      <c r="I34" s="341" t="s">
        <v>353</v>
      </c>
      <c r="J34" s="339" t="s">
        <v>354</v>
      </c>
      <c r="K34" s="338" t="s">
        <v>355</v>
      </c>
      <c r="L34" s="339" t="s">
        <v>356</v>
      </c>
      <c r="M34" s="341" t="s">
        <v>328</v>
      </c>
      <c r="N34" s="339" t="s">
        <v>350</v>
      </c>
      <c r="O34" s="341" t="s">
        <v>351</v>
      </c>
      <c r="P34" s="340" t="s">
        <v>352</v>
      </c>
      <c r="Q34" s="341" t="s">
        <v>353</v>
      </c>
      <c r="R34" s="444"/>
    </row>
    <row r="35" spans="1:18" ht="18">
      <c r="A35" s="260"/>
      <c r="B35" s="261"/>
      <c r="C35" s="262"/>
      <c r="D35" s="261"/>
      <c r="E35" s="269"/>
      <c r="F35" s="411"/>
      <c r="G35" s="266"/>
      <c r="H35" s="264"/>
      <c r="I35" s="266"/>
      <c r="J35" s="264"/>
      <c r="K35" s="266"/>
      <c r="L35" s="264"/>
      <c r="M35" s="266"/>
      <c r="N35" s="264"/>
      <c r="O35" s="266"/>
      <c r="P35" s="265"/>
      <c r="Q35" s="266"/>
      <c r="R35" s="277"/>
    </row>
    <row r="36" spans="1:18" ht="18">
      <c r="A36" s="260"/>
      <c r="B36" s="261"/>
      <c r="C36" s="262"/>
      <c r="D36" s="261"/>
      <c r="E36" s="269"/>
      <c r="F36" s="411"/>
      <c r="G36" s="266"/>
      <c r="H36" s="264"/>
      <c r="I36" s="266"/>
      <c r="J36" s="264"/>
      <c r="K36" s="266"/>
      <c r="L36" s="264"/>
      <c r="M36" s="266"/>
      <c r="N36" s="264"/>
      <c r="O36" s="266"/>
      <c r="P36" s="265"/>
      <c r="Q36" s="266"/>
      <c r="R36" s="277"/>
    </row>
    <row r="37" spans="1:18" ht="18">
      <c r="A37" s="492" t="s">
        <v>408</v>
      </c>
      <c r="B37" s="493"/>
      <c r="C37" s="595"/>
      <c r="D37" s="596"/>
      <c r="E37" s="597"/>
      <c r="F37" s="271">
        <f aca="true" t="shared" si="4" ref="F37:Q37">SUM(F35:F36)</f>
        <v>0</v>
      </c>
      <c r="G37" s="271">
        <f t="shared" si="4"/>
        <v>0</v>
      </c>
      <c r="H37" s="271">
        <f t="shared" si="4"/>
        <v>0</v>
      </c>
      <c r="I37" s="271">
        <f t="shared" si="4"/>
        <v>0</v>
      </c>
      <c r="J37" s="271">
        <f t="shared" si="4"/>
        <v>0</v>
      </c>
      <c r="K37" s="271">
        <f t="shared" si="4"/>
        <v>0</v>
      </c>
      <c r="L37" s="271">
        <f t="shared" si="4"/>
        <v>0</v>
      </c>
      <c r="M37" s="271">
        <f t="shared" si="4"/>
        <v>0</v>
      </c>
      <c r="N37" s="271">
        <f t="shared" si="4"/>
        <v>0</v>
      </c>
      <c r="O37" s="271">
        <f t="shared" si="4"/>
        <v>0</v>
      </c>
      <c r="P37" s="271">
        <f t="shared" si="4"/>
        <v>0</v>
      </c>
      <c r="Q37" s="271">
        <f t="shared" si="4"/>
        <v>0</v>
      </c>
      <c r="R37" s="272">
        <f>SUM(G37:Q37)</f>
        <v>0</v>
      </c>
    </row>
    <row r="38" spans="1:18" ht="18">
      <c r="A38" s="503" t="s">
        <v>153</v>
      </c>
      <c r="B38" s="504"/>
      <c r="C38" s="504"/>
      <c r="D38" s="504"/>
      <c r="E38" s="396">
        <v>162</v>
      </c>
      <c r="F38" s="39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97"/>
    </row>
    <row r="39" spans="1:18" ht="15" customHeight="1">
      <c r="A39" s="444" t="s">
        <v>0</v>
      </c>
      <c r="B39" s="444" t="s">
        <v>1</v>
      </c>
      <c r="C39" s="475" t="s">
        <v>228</v>
      </c>
      <c r="D39" s="472" t="s">
        <v>237</v>
      </c>
      <c r="E39" s="472" t="s">
        <v>239</v>
      </c>
      <c r="F39" s="590" t="s">
        <v>240</v>
      </c>
      <c r="G39" s="591"/>
      <c r="H39" s="590" t="s">
        <v>241</v>
      </c>
      <c r="I39" s="591"/>
      <c r="J39" s="591"/>
      <c r="K39" s="591"/>
      <c r="L39" s="591"/>
      <c r="M39" s="591"/>
      <c r="N39" s="591"/>
      <c r="O39" s="592"/>
      <c r="P39" s="593" t="s">
        <v>242</v>
      </c>
      <c r="Q39" s="593"/>
      <c r="R39" s="444" t="s">
        <v>243</v>
      </c>
    </row>
    <row r="40" spans="1:18" ht="31.5">
      <c r="A40" s="444"/>
      <c r="B40" s="444"/>
      <c r="C40" s="475"/>
      <c r="D40" s="472"/>
      <c r="E40" s="472"/>
      <c r="F40" s="407" t="s">
        <v>350</v>
      </c>
      <c r="G40" s="341" t="s">
        <v>351</v>
      </c>
      <c r="H40" s="339" t="s">
        <v>352</v>
      </c>
      <c r="I40" s="341" t="s">
        <v>353</v>
      </c>
      <c r="J40" s="339" t="s">
        <v>354</v>
      </c>
      <c r="K40" s="338" t="s">
        <v>355</v>
      </c>
      <c r="L40" s="339" t="s">
        <v>356</v>
      </c>
      <c r="M40" s="341" t="s">
        <v>328</v>
      </c>
      <c r="N40" s="339" t="s">
        <v>350</v>
      </c>
      <c r="O40" s="341" t="s">
        <v>351</v>
      </c>
      <c r="P40" s="340" t="s">
        <v>352</v>
      </c>
      <c r="Q40" s="341" t="s">
        <v>353</v>
      </c>
      <c r="R40" s="444"/>
    </row>
    <row r="41" spans="1:18" ht="18">
      <c r="A41" s="139" t="s">
        <v>491</v>
      </c>
      <c r="B41" s="125" t="s">
        <v>492</v>
      </c>
      <c r="C41" s="140" t="str">
        <f>'[1]1er crit.10m'!$K$4</f>
        <v>287</v>
      </c>
      <c r="D41" s="125" t="s">
        <v>256</v>
      </c>
      <c r="E41" s="279">
        <v>3414805</v>
      </c>
      <c r="F41" s="242"/>
      <c r="G41" s="248"/>
      <c r="H41" s="243"/>
      <c r="I41" s="248"/>
      <c r="J41" s="243"/>
      <c r="K41" s="239"/>
      <c r="L41" s="243"/>
      <c r="M41" s="248"/>
      <c r="N41" s="243"/>
      <c r="O41" s="248"/>
      <c r="P41" s="273"/>
      <c r="Q41" s="241">
        <v>1</v>
      </c>
      <c r="R41" s="280"/>
    </row>
    <row r="42" spans="1:18" ht="18">
      <c r="A42" s="139" t="s">
        <v>375</v>
      </c>
      <c r="B42" s="125" t="s">
        <v>295</v>
      </c>
      <c r="C42" s="140" t="str">
        <f>'[1]1er crit.10m'!$K$4</f>
        <v>287</v>
      </c>
      <c r="D42" s="125" t="s">
        <v>252</v>
      </c>
      <c r="E42" s="279">
        <v>2141182</v>
      </c>
      <c r="F42" s="242">
        <v>1</v>
      </c>
      <c r="G42" s="248" t="s">
        <v>497</v>
      </c>
      <c r="H42" s="243"/>
      <c r="I42" s="248"/>
      <c r="J42" s="243"/>
      <c r="K42" s="239"/>
      <c r="L42" s="243"/>
      <c r="M42" s="248"/>
      <c r="N42" s="243"/>
      <c r="O42" s="248"/>
      <c r="P42" s="273"/>
      <c r="Q42" s="241"/>
      <c r="R42" s="280"/>
    </row>
    <row r="43" spans="1:18" ht="18">
      <c r="A43" s="125" t="s">
        <v>424</v>
      </c>
      <c r="B43" s="125" t="s">
        <v>373</v>
      </c>
      <c r="C43" s="140" t="str">
        <f>'[1]1er crit.10m'!$K$4</f>
        <v>287</v>
      </c>
      <c r="D43" s="125" t="s">
        <v>273</v>
      </c>
      <c r="E43" s="125" t="s">
        <v>421</v>
      </c>
      <c r="F43" s="242">
        <v>1</v>
      </c>
      <c r="G43" s="248" t="s">
        <v>497</v>
      </c>
      <c r="H43" s="243"/>
      <c r="I43" s="248"/>
      <c r="J43" s="243"/>
      <c r="K43" s="239"/>
      <c r="L43" s="243"/>
      <c r="M43" s="248"/>
      <c r="N43" s="243"/>
      <c r="O43" s="248"/>
      <c r="P43" s="273"/>
      <c r="Q43" s="241"/>
      <c r="R43" s="280"/>
    </row>
    <row r="44" spans="1:18" ht="18">
      <c r="A44" s="125" t="s">
        <v>425</v>
      </c>
      <c r="B44" s="125" t="s">
        <v>297</v>
      </c>
      <c r="C44" s="140" t="s">
        <v>426</v>
      </c>
      <c r="D44" s="125"/>
      <c r="E44" s="279">
        <v>82576464</v>
      </c>
      <c r="F44" s="242"/>
      <c r="G44" s="248"/>
      <c r="H44" s="243"/>
      <c r="I44" s="248"/>
      <c r="J44" s="243"/>
      <c r="K44" s="239"/>
      <c r="L44" s="243"/>
      <c r="M44" s="248"/>
      <c r="N44" s="243"/>
      <c r="O44" s="248"/>
      <c r="P44" s="273"/>
      <c r="Q44" s="241"/>
      <c r="R44" s="281"/>
    </row>
    <row r="45" spans="1:18" ht="18">
      <c r="A45" s="125" t="s">
        <v>376</v>
      </c>
      <c r="B45" s="125" t="s">
        <v>451</v>
      </c>
      <c r="C45" s="140" t="s">
        <v>426</v>
      </c>
      <c r="D45" s="125"/>
      <c r="E45" s="279">
        <v>2853108</v>
      </c>
      <c r="F45" s="412"/>
      <c r="G45" s="248"/>
      <c r="H45" s="243"/>
      <c r="I45" s="248"/>
      <c r="J45" s="243"/>
      <c r="K45" s="239"/>
      <c r="L45" s="243"/>
      <c r="M45" s="248"/>
      <c r="N45" s="243"/>
      <c r="O45" s="248"/>
      <c r="P45" s="273"/>
      <c r="Q45" s="241"/>
      <c r="R45" s="281"/>
    </row>
    <row r="46" spans="1:18" ht="18">
      <c r="A46" s="139" t="s">
        <v>427</v>
      </c>
      <c r="B46" s="125" t="s">
        <v>428</v>
      </c>
      <c r="C46" s="140" t="str">
        <f>'[1]1er crit.10m'!$K$4</f>
        <v>287</v>
      </c>
      <c r="D46" s="125" t="s">
        <v>261</v>
      </c>
      <c r="E46" s="279">
        <v>82514287</v>
      </c>
      <c r="F46" s="412"/>
      <c r="G46" s="248"/>
      <c r="H46" s="243"/>
      <c r="I46" s="248"/>
      <c r="J46" s="243"/>
      <c r="K46" s="239"/>
      <c r="L46" s="243"/>
      <c r="M46" s="248"/>
      <c r="N46" s="243"/>
      <c r="O46" s="248"/>
      <c r="P46" s="273"/>
      <c r="Q46" s="241"/>
      <c r="R46" s="281"/>
    </row>
    <row r="47" spans="1:18" ht="18">
      <c r="A47" s="139" t="s">
        <v>449</v>
      </c>
      <c r="B47" s="125" t="s">
        <v>450</v>
      </c>
      <c r="C47" s="140" t="s">
        <v>426</v>
      </c>
      <c r="D47" s="125" t="s">
        <v>261</v>
      </c>
      <c r="E47" s="279">
        <v>620201</v>
      </c>
      <c r="F47" s="412"/>
      <c r="G47" s="248"/>
      <c r="H47" s="243"/>
      <c r="I47" s="248"/>
      <c r="J47" s="243"/>
      <c r="K47" s="239"/>
      <c r="L47" s="243"/>
      <c r="M47" s="248"/>
      <c r="N47" s="243"/>
      <c r="O47" s="248"/>
      <c r="P47" s="273"/>
      <c r="Q47" s="241"/>
      <c r="R47" s="281"/>
    </row>
    <row r="48" spans="1:18" ht="18">
      <c r="A48" s="139" t="s">
        <v>372</v>
      </c>
      <c r="B48" s="125" t="s">
        <v>373</v>
      </c>
      <c r="C48" s="140" t="str">
        <f>'[1]1er crit.10m'!$K$4</f>
        <v>287</v>
      </c>
      <c r="D48" s="125" t="s">
        <v>273</v>
      </c>
      <c r="E48" s="279">
        <v>82425224</v>
      </c>
      <c r="F48" s="412"/>
      <c r="G48" s="248"/>
      <c r="H48" s="243"/>
      <c r="I48" s="248"/>
      <c r="J48" s="243"/>
      <c r="K48" s="239"/>
      <c r="L48" s="243"/>
      <c r="M48" s="248">
        <v>1</v>
      </c>
      <c r="N48" s="243"/>
      <c r="O48" s="248"/>
      <c r="P48" s="273"/>
      <c r="Q48" s="241"/>
      <c r="R48" s="280"/>
    </row>
    <row r="49" spans="1:18" ht="18">
      <c r="A49" s="139" t="s">
        <v>463</v>
      </c>
      <c r="B49" s="125" t="s">
        <v>464</v>
      </c>
      <c r="C49" s="140" t="s">
        <v>426</v>
      </c>
      <c r="D49" s="125" t="s">
        <v>273</v>
      </c>
      <c r="E49" s="279">
        <v>2140283</v>
      </c>
      <c r="F49" s="412"/>
      <c r="G49" s="248"/>
      <c r="H49" s="243"/>
      <c r="I49" s="248"/>
      <c r="J49" s="243"/>
      <c r="K49" s="239"/>
      <c r="L49" s="243"/>
      <c r="M49" s="248">
        <v>1</v>
      </c>
      <c r="N49" s="243"/>
      <c r="O49" s="248"/>
      <c r="P49" s="273"/>
      <c r="Q49" s="241"/>
      <c r="R49" s="280"/>
    </row>
    <row r="50" spans="1:18" ht="18">
      <c r="A50" s="492" t="s">
        <v>408</v>
      </c>
      <c r="B50" s="493"/>
      <c r="C50" s="454">
        <v>44926</v>
      </c>
      <c r="D50" s="455"/>
      <c r="E50" s="456"/>
      <c r="F50" s="276">
        <f aca="true" t="shared" si="5" ref="F50:Q50">SUM(F41:F49)</f>
        <v>2</v>
      </c>
      <c r="G50" s="276">
        <f t="shared" si="5"/>
        <v>0</v>
      </c>
      <c r="H50" s="276">
        <f t="shared" si="5"/>
        <v>0</v>
      </c>
      <c r="I50" s="276">
        <f t="shared" si="5"/>
        <v>0</v>
      </c>
      <c r="J50" s="276">
        <f t="shared" si="5"/>
        <v>0</v>
      </c>
      <c r="K50" s="276">
        <f t="shared" si="5"/>
        <v>0</v>
      </c>
      <c r="L50" s="276">
        <f t="shared" si="5"/>
        <v>0</v>
      </c>
      <c r="M50" s="276">
        <f t="shared" si="5"/>
        <v>2</v>
      </c>
      <c r="N50" s="276">
        <f t="shared" si="5"/>
        <v>0</v>
      </c>
      <c r="O50" s="276">
        <f t="shared" si="5"/>
        <v>0</v>
      </c>
      <c r="P50" s="276">
        <f t="shared" si="5"/>
        <v>0</v>
      </c>
      <c r="Q50" s="276">
        <f t="shared" si="5"/>
        <v>1</v>
      </c>
      <c r="R50" s="282">
        <f>SUM(F50:Q50)</f>
        <v>5</v>
      </c>
    </row>
    <row r="51" spans="1:18" ht="18">
      <c r="A51" s="494" t="s">
        <v>159</v>
      </c>
      <c r="B51" s="495"/>
      <c r="C51" s="495"/>
      <c r="D51" s="495"/>
      <c r="E51" s="390">
        <v>170</v>
      </c>
      <c r="F51" s="390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5"/>
    </row>
    <row r="52" spans="1:18" ht="15" customHeight="1">
      <c r="A52" s="444" t="s">
        <v>0</v>
      </c>
      <c r="B52" s="444" t="s">
        <v>1</v>
      </c>
      <c r="C52" s="475" t="s">
        <v>228</v>
      </c>
      <c r="D52" s="472" t="s">
        <v>237</v>
      </c>
      <c r="E52" s="472" t="s">
        <v>239</v>
      </c>
      <c r="F52" s="590" t="s">
        <v>240</v>
      </c>
      <c r="G52" s="591"/>
      <c r="H52" s="590" t="s">
        <v>241</v>
      </c>
      <c r="I52" s="591"/>
      <c r="J52" s="591"/>
      <c r="K52" s="591"/>
      <c r="L52" s="591"/>
      <c r="M52" s="591"/>
      <c r="N52" s="591"/>
      <c r="O52" s="592"/>
      <c r="P52" s="593" t="s">
        <v>242</v>
      </c>
      <c r="Q52" s="593"/>
      <c r="R52" s="444" t="s">
        <v>243</v>
      </c>
    </row>
    <row r="53" spans="1:18" ht="31.5">
      <c r="A53" s="444"/>
      <c r="B53" s="444"/>
      <c r="C53" s="475"/>
      <c r="D53" s="472"/>
      <c r="E53" s="472"/>
      <c r="F53" s="407" t="s">
        <v>350</v>
      </c>
      <c r="G53" s="341" t="s">
        <v>351</v>
      </c>
      <c r="H53" s="339" t="s">
        <v>352</v>
      </c>
      <c r="I53" s="341" t="s">
        <v>353</v>
      </c>
      <c r="J53" s="339" t="s">
        <v>354</v>
      </c>
      <c r="K53" s="338" t="s">
        <v>355</v>
      </c>
      <c r="L53" s="339" t="s">
        <v>356</v>
      </c>
      <c r="M53" s="341" t="s">
        <v>328</v>
      </c>
      <c r="N53" s="339" t="s">
        <v>350</v>
      </c>
      <c r="O53" s="341" t="s">
        <v>351</v>
      </c>
      <c r="P53" s="340" t="s">
        <v>352</v>
      </c>
      <c r="Q53" s="341" t="s">
        <v>353</v>
      </c>
      <c r="R53" s="444"/>
    </row>
    <row r="54" spans="1:18" ht="18">
      <c r="A54" s="139"/>
      <c r="B54" s="125"/>
      <c r="C54" s="140"/>
      <c r="D54" s="125"/>
      <c r="E54" s="125"/>
      <c r="F54" s="133"/>
      <c r="G54" s="248"/>
      <c r="H54" s="243"/>
      <c r="I54" s="248"/>
      <c r="J54" s="243"/>
      <c r="K54" s="239"/>
      <c r="L54" s="243"/>
      <c r="M54" s="248"/>
      <c r="N54" s="243"/>
      <c r="O54" s="248"/>
      <c r="P54" s="273"/>
      <c r="Q54" s="241"/>
      <c r="R54" s="155"/>
    </row>
    <row r="55" spans="1:18" ht="18">
      <c r="A55" s="125" t="s">
        <v>302</v>
      </c>
      <c r="B55" s="125" t="s">
        <v>304</v>
      </c>
      <c r="C55" s="140" t="str">
        <f>'[1]1er crit.10m'!$K$4</f>
        <v>287</v>
      </c>
      <c r="D55" s="125" t="s">
        <v>273</v>
      </c>
      <c r="E55" s="125"/>
      <c r="F55" s="133"/>
      <c r="G55" s="248"/>
      <c r="H55" s="243"/>
      <c r="I55" s="248"/>
      <c r="J55" s="243"/>
      <c r="K55" s="239"/>
      <c r="L55" s="243"/>
      <c r="M55" s="248"/>
      <c r="N55" s="243"/>
      <c r="O55" s="248"/>
      <c r="P55" s="273"/>
      <c r="Q55" s="248"/>
      <c r="R55" s="283"/>
    </row>
    <row r="56" spans="1:18" ht="18">
      <c r="A56" s="492" t="s">
        <v>408</v>
      </c>
      <c r="B56" s="493"/>
      <c r="C56" s="445"/>
      <c r="D56" s="446"/>
      <c r="E56" s="447"/>
      <c r="F56" s="276">
        <f aca="true" t="shared" si="6" ref="F56:Q56">SUM(F54:F55)</f>
        <v>0</v>
      </c>
      <c r="G56" s="276">
        <f t="shared" si="6"/>
        <v>0</v>
      </c>
      <c r="H56" s="276">
        <f t="shared" si="6"/>
        <v>0</v>
      </c>
      <c r="I56" s="276">
        <f t="shared" si="6"/>
        <v>0</v>
      </c>
      <c r="J56" s="276">
        <f t="shared" si="6"/>
        <v>0</v>
      </c>
      <c r="K56" s="276">
        <f t="shared" si="6"/>
        <v>0</v>
      </c>
      <c r="L56" s="276">
        <f t="shared" si="6"/>
        <v>0</v>
      </c>
      <c r="M56" s="276">
        <f t="shared" si="6"/>
        <v>0</v>
      </c>
      <c r="N56" s="276">
        <f t="shared" si="6"/>
        <v>0</v>
      </c>
      <c r="O56" s="276">
        <f t="shared" si="6"/>
        <v>0</v>
      </c>
      <c r="P56" s="276">
        <f t="shared" si="6"/>
        <v>0</v>
      </c>
      <c r="Q56" s="276">
        <f t="shared" si="6"/>
        <v>0</v>
      </c>
      <c r="R56" s="247">
        <f>SUM(G56:Q56)</f>
        <v>0</v>
      </c>
    </row>
    <row r="57" spans="1:18" ht="18">
      <c r="A57" s="494" t="s">
        <v>176</v>
      </c>
      <c r="B57" s="495"/>
      <c r="C57" s="495"/>
      <c r="D57" s="495"/>
      <c r="E57" s="390">
        <v>274</v>
      </c>
      <c r="F57" s="390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</row>
    <row r="58" spans="1:18" ht="15" customHeight="1">
      <c r="A58" s="444" t="s">
        <v>0</v>
      </c>
      <c r="B58" s="444" t="s">
        <v>1</v>
      </c>
      <c r="C58" s="475" t="s">
        <v>228</v>
      </c>
      <c r="D58" s="472" t="s">
        <v>237</v>
      </c>
      <c r="E58" s="472" t="s">
        <v>239</v>
      </c>
      <c r="F58" s="590" t="s">
        <v>240</v>
      </c>
      <c r="G58" s="591"/>
      <c r="H58" s="590" t="s">
        <v>241</v>
      </c>
      <c r="I58" s="591"/>
      <c r="J58" s="591"/>
      <c r="K58" s="591"/>
      <c r="L58" s="591"/>
      <c r="M58" s="591"/>
      <c r="N58" s="591"/>
      <c r="O58" s="592"/>
      <c r="P58" s="593" t="s">
        <v>242</v>
      </c>
      <c r="Q58" s="593"/>
      <c r="R58" s="444" t="s">
        <v>243</v>
      </c>
    </row>
    <row r="59" spans="1:18" ht="31.5">
      <c r="A59" s="444"/>
      <c r="B59" s="444"/>
      <c r="C59" s="475"/>
      <c r="D59" s="472"/>
      <c r="E59" s="472"/>
      <c r="F59" s="407" t="s">
        <v>350</v>
      </c>
      <c r="G59" s="341" t="s">
        <v>351</v>
      </c>
      <c r="H59" s="339" t="s">
        <v>352</v>
      </c>
      <c r="I59" s="341" t="s">
        <v>353</v>
      </c>
      <c r="J59" s="339" t="s">
        <v>354</v>
      </c>
      <c r="K59" s="338" t="s">
        <v>355</v>
      </c>
      <c r="L59" s="339" t="s">
        <v>356</v>
      </c>
      <c r="M59" s="341" t="s">
        <v>328</v>
      </c>
      <c r="N59" s="339" t="s">
        <v>350</v>
      </c>
      <c r="O59" s="341" t="s">
        <v>351</v>
      </c>
      <c r="P59" s="340" t="s">
        <v>352</v>
      </c>
      <c r="Q59" s="341" t="s">
        <v>353</v>
      </c>
      <c r="R59" s="444"/>
    </row>
    <row r="60" spans="1:18" ht="18">
      <c r="A60" s="116"/>
      <c r="B60" s="117"/>
      <c r="C60" s="118"/>
      <c r="D60" s="119"/>
      <c r="E60" s="118"/>
      <c r="F60" s="136"/>
      <c r="G60" s="325"/>
      <c r="H60" s="314"/>
      <c r="I60" s="248"/>
      <c r="J60" s="285"/>
      <c r="K60" s="284"/>
      <c r="L60" s="285"/>
      <c r="M60" s="287"/>
      <c r="N60" s="285"/>
      <c r="O60" s="287"/>
      <c r="P60" s="286"/>
      <c r="Q60" s="288"/>
      <c r="R60" s="289"/>
    </row>
    <row r="61" spans="1:18" ht="18">
      <c r="A61" s="116" t="s">
        <v>430</v>
      </c>
      <c r="B61" s="117" t="s">
        <v>431</v>
      </c>
      <c r="C61" s="118" t="s">
        <v>429</v>
      </c>
      <c r="D61" s="119" t="s">
        <v>249</v>
      </c>
      <c r="E61" s="118" t="s">
        <v>452</v>
      </c>
      <c r="F61" s="136"/>
      <c r="G61" s="325"/>
      <c r="H61" s="314"/>
      <c r="I61" s="406"/>
      <c r="J61" s="292"/>
      <c r="K61" s="291"/>
      <c r="L61" s="292"/>
      <c r="M61" s="308"/>
      <c r="N61" s="292"/>
      <c r="O61" s="308"/>
      <c r="P61" s="293"/>
      <c r="Q61" s="294"/>
      <c r="R61" s="295"/>
    </row>
    <row r="62" spans="1:18" ht="18">
      <c r="A62" s="116"/>
      <c r="B62" s="117"/>
      <c r="C62" s="174"/>
      <c r="D62" s="175"/>
      <c r="E62" s="324"/>
      <c r="F62" s="410"/>
      <c r="G62" s="309"/>
      <c r="H62" s="298"/>
      <c r="I62" s="309"/>
      <c r="J62" s="298"/>
      <c r="K62" s="297"/>
      <c r="L62" s="298"/>
      <c r="M62" s="309"/>
      <c r="N62" s="298"/>
      <c r="O62" s="309"/>
      <c r="P62" s="299"/>
      <c r="Q62" s="300"/>
      <c r="R62" s="169"/>
    </row>
    <row r="63" spans="1:18" ht="18">
      <c r="A63" s="492" t="s">
        <v>408</v>
      </c>
      <c r="B63" s="493"/>
      <c r="C63" s="460"/>
      <c r="D63" s="461"/>
      <c r="E63" s="462"/>
      <c r="F63" s="247">
        <f aca="true" t="shared" si="7" ref="F63:Q63">SUM(F60:F62)</f>
        <v>0</v>
      </c>
      <c r="G63" s="247">
        <f t="shared" si="7"/>
        <v>0</v>
      </c>
      <c r="H63" s="247">
        <f t="shared" si="7"/>
        <v>0</v>
      </c>
      <c r="I63" s="247">
        <f t="shared" si="7"/>
        <v>0</v>
      </c>
      <c r="J63" s="247">
        <f t="shared" si="7"/>
        <v>0</v>
      </c>
      <c r="K63" s="247">
        <f t="shared" si="7"/>
        <v>0</v>
      </c>
      <c r="L63" s="247">
        <f t="shared" si="7"/>
        <v>0</v>
      </c>
      <c r="M63" s="247">
        <f t="shared" si="7"/>
        <v>0</v>
      </c>
      <c r="N63" s="247">
        <f t="shared" si="7"/>
        <v>0</v>
      </c>
      <c r="O63" s="247">
        <f t="shared" si="7"/>
        <v>0</v>
      </c>
      <c r="P63" s="247">
        <f t="shared" si="7"/>
        <v>0</v>
      </c>
      <c r="Q63" s="247">
        <f t="shared" si="7"/>
        <v>0</v>
      </c>
      <c r="R63" s="301">
        <f>SUM(G63:Q63)</f>
        <v>0</v>
      </c>
    </row>
    <row r="64" spans="1:18" ht="18">
      <c r="A64" s="500" t="s">
        <v>432</v>
      </c>
      <c r="B64" s="500"/>
      <c r="C64" s="500"/>
      <c r="D64" s="500"/>
      <c r="E64" s="393">
        <v>275</v>
      </c>
      <c r="F64" s="393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2"/>
    </row>
    <row r="65" spans="1:18" ht="15" customHeight="1">
      <c r="A65" s="444" t="s">
        <v>0</v>
      </c>
      <c r="B65" s="444" t="s">
        <v>1</v>
      </c>
      <c r="C65" s="475" t="s">
        <v>228</v>
      </c>
      <c r="D65" s="472" t="s">
        <v>237</v>
      </c>
      <c r="E65" s="472" t="s">
        <v>239</v>
      </c>
      <c r="F65" s="590" t="s">
        <v>240</v>
      </c>
      <c r="G65" s="591"/>
      <c r="H65" s="590" t="s">
        <v>241</v>
      </c>
      <c r="I65" s="591"/>
      <c r="J65" s="591"/>
      <c r="K65" s="591"/>
      <c r="L65" s="591"/>
      <c r="M65" s="591"/>
      <c r="N65" s="591"/>
      <c r="O65" s="592"/>
      <c r="P65" s="593" t="s">
        <v>242</v>
      </c>
      <c r="Q65" s="593"/>
      <c r="R65" s="444" t="s">
        <v>243</v>
      </c>
    </row>
    <row r="66" spans="1:18" ht="31.5">
      <c r="A66" s="444"/>
      <c r="B66" s="444"/>
      <c r="C66" s="475"/>
      <c r="D66" s="472"/>
      <c r="E66" s="472"/>
      <c r="F66" s="407" t="s">
        <v>350</v>
      </c>
      <c r="G66" s="341" t="s">
        <v>351</v>
      </c>
      <c r="H66" s="339" t="s">
        <v>352</v>
      </c>
      <c r="I66" s="341" t="s">
        <v>353</v>
      </c>
      <c r="J66" s="339" t="s">
        <v>354</v>
      </c>
      <c r="K66" s="338" t="s">
        <v>355</v>
      </c>
      <c r="L66" s="339" t="s">
        <v>356</v>
      </c>
      <c r="M66" s="341" t="s">
        <v>328</v>
      </c>
      <c r="N66" s="339" t="s">
        <v>350</v>
      </c>
      <c r="O66" s="341" t="s">
        <v>351</v>
      </c>
      <c r="P66" s="340" t="s">
        <v>352</v>
      </c>
      <c r="Q66" s="341" t="s">
        <v>353</v>
      </c>
      <c r="R66" s="444"/>
    </row>
    <row r="67" spans="1:18" ht="18">
      <c r="A67" s="116" t="s">
        <v>342</v>
      </c>
      <c r="B67" s="117" t="s">
        <v>338</v>
      </c>
      <c r="C67" s="118" t="str">
        <f>'[1]1er crit.vit'!$K$4</f>
        <v>276</v>
      </c>
      <c r="D67" s="119"/>
      <c r="E67" s="117">
        <v>2977685</v>
      </c>
      <c r="F67" s="135"/>
      <c r="G67" s="325"/>
      <c r="H67" s="243"/>
      <c r="I67" s="325"/>
      <c r="J67" s="314"/>
      <c r="K67" s="120">
        <v>1</v>
      </c>
      <c r="L67" s="314"/>
      <c r="M67" s="120"/>
      <c r="N67" s="314"/>
      <c r="O67" s="120"/>
      <c r="P67" s="315"/>
      <c r="Q67" s="121"/>
      <c r="R67" s="169"/>
    </row>
    <row r="68" spans="1:18" ht="18">
      <c r="A68" s="116" t="s">
        <v>340</v>
      </c>
      <c r="B68" s="117" t="s">
        <v>341</v>
      </c>
      <c r="C68" s="118" t="s">
        <v>469</v>
      </c>
      <c r="D68" s="119"/>
      <c r="E68" s="117"/>
      <c r="F68" s="135"/>
      <c r="G68" s="325"/>
      <c r="H68" s="243"/>
      <c r="I68" s="325"/>
      <c r="J68" s="314"/>
      <c r="K68" s="120"/>
      <c r="L68" s="314"/>
      <c r="M68" s="120"/>
      <c r="N68" s="314"/>
      <c r="O68" s="120"/>
      <c r="P68" s="315"/>
      <c r="Q68" s="121"/>
      <c r="R68" s="169"/>
    </row>
    <row r="69" spans="1:18" ht="18">
      <c r="A69" s="116" t="s">
        <v>433</v>
      </c>
      <c r="B69" s="117" t="s">
        <v>434</v>
      </c>
      <c r="C69" s="118" t="str">
        <f>'[1]1er crit.vit'!$K$4</f>
        <v>276</v>
      </c>
      <c r="D69" s="119"/>
      <c r="E69" s="117">
        <v>2658099</v>
      </c>
      <c r="F69" s="135"/>
      <c r="G69" s="325"/>
      <c r="H69" s="243"/>
      <c r="I69" s="325"/>
      <c r="J69" s="314"/>
      <c r="K69" s="120"/>
      <c r="L69" s="314"/>
      <c r="M69" s="120"/>
      <c r="N69" s="314"/>
      <c r="O69" s="120"/>
      <c r="P69" s="315"/>
      <c r="Q69" s="121"/>
      <c r="R69" s="169"/>
    </row>
    <row r="70" spans="1:18" ht="18">
      <c r="A70" s="117" t="s">
        <v>470</v>
      </c>
      <c r="B70" s="117" t="s">
        <v>471</v>
      </c>
      <c r="C70" s="118" t="str">
        <f>'[1]1er crit.vit'!$K$4</f>
        <v>276</v>
      </c>
      <c r="D70" s="119"/>
      <c r="E70" s="117"/>
      <c r="F70" s="135"/>
      <c r="G70" s="325"/>
      <c r="H70" s="243"/>
      <c r="I70" s="325"/>
      <c r="J70" s="314"/>
      <c r="K70" s="120"/>
      <c r="L70" s="314"/>
      <c r="M70" s="120"/>
      <c r="N70" s="314"/>
      <c r="O70" s="120"/>
      <c r="P70" s="315"/>
      <c r="Q70" s="121"/>
      <c r="R70" s="169"/>
    </row>
    <row r="71" spans="1:18" s="12" customFormat="1" ht="18.75">
      <c r="A71" s="492" t="s">
        <v>408</v>
      </c>
      <c r="B71" s="493"/>
      <c r="C71" s="601" t="s">
        <v>496</v>
      </c>
      <c r="D71" s="602"/>
      <c r="E71" s="603"/>
      <c r="F71" s="276">
        <f aca="true" t="shared" si="8" ref="F71:O71">SUM(F67:F70)</f>
        <v>0</v>
      </c>
      <c r="G71" s="276">
        <f t="shared" si="8"/>
        <v>0</v>
      </c>
      <c r="H71" s="276">
        <f t="shared" si="8"/>
        <v>0</v>
      </c>
      <c r="I71" s="276">
        <f t="shared" si="8"/>
        <v>0</v>
      </c>
      <c r="J71" s="276">
        <f t="shared" si="8"/>
        <v>0</v>
      </c>
      <c r="K71" s="276">
        <f t="shared" si="8"/>
        <v>1</v>
      </c>
      <c r="L71" s="276">
        <f t="shared" si="8"/>
        <v>0</v>
      </c>
      <c r="M71" s="276">
        <f t="shared" si="8"/>
        <v>0</v>
      </c>
      <c r="N71" s="276">
        <f t="shared" si="8"/>
        <v>0</v>
      </c>
      <c r="O71" s="276">
        <f t="shared" si="8"/>
        <v>0</v>
      </c>
      <c r="P71" s="276">
        <f>SUM(P67:P70)</f>
        <v>0</v>
      </c>
      <c r="Q71" s="276">
        <f>SUM(Q67:Q70)</f>
        <v>0</v>
      </c>
      <c r="R71" s="247">
        <f>SUM(G71:Q71)</f>
        <v>1</v>
      </c>
    </row>
    <row r="72" spans="1:18" ht="18">
      <c r="A72" s="494" t="s">
        <v>435</v>
      </c>
      <c r="B72" s="495"/>
      <c r="C72" s="495"/>
      <c r="D72" s="495"/>
      <c r="E72" s="390">
        <v>276</v>
      </c>
      <c r="F72" s="390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2"/>
    </row>
    <row r="73" spans="1:18" ht="15" customHeight="1">
      <c r="A73" s="444" t="s">
        <v>0</v>
      </c>
      <c r="B73" s="444" t="s">
        <v>1</v>
      </c>
      <c r="C73" s="475" t="s">
        <v>228</v>
      </c>
      <c r="D73" s="472" t="s">
        <v>237</v>
      </c>
      <c r="E73" s="472" t="s">
        <v>239</v>
      </c>
      <c r="F73" s="590" t="s">
        <v>240</v>
      </c>
      <c r="G73" s="591"/>
      <c r="H73" s="590" t="s">
        <v>241</v>
      </c>
      <c r="I73" s="591"/>
      <c r="J73" s="591"/>
      <c r="K73" s="591"/>
      <c r="L73" s="591"/>
      <c r="M73" s="591"/>
      <c r="N73" s="591"/>
      <c r="O73" s="592"/>
      <c r="P73" s="593" t="s">
        <v>242</v>
      </c>
      <c r="Q73" s="593"/>
      <c r="R73" s="444" t="s">
        <v>243</v>
      </c>
    </row>
    <row r="74" spans="1:18" ht="31.5">
      <c r="A74" s="444"/>
      <c r="B74" s="444"/>
      <c r="C74" s="475"/>
      <c r="D74" s="472"/>
      <c r="E74" s="472"/>
      <c r="F74" s="407" t="s">
        <v>350</v>
      </c>
      <c r="G74" s="341" t="s">
        <v>351</v>
      </c>
      <c r="H74" s="339" t="s">
        <v>352</v>
      </c>
      <c r="I74" s="341" t="s">
        <v>353</v>
      </c>
      <c r="J74" s="339" t="s">
        <v>354</v>
      </c>
      <c r="K74" s="338" t="s">
        <v>355</v>
      </c>
      <c r="L74" s="339" t="s">
        <v>356</v>
      </c>
      <c r="M74" s="341" t="s">
        <v>328</v>
      </c>
      <c r="N74" s="339" t="s">
        <v>350</v>
      </c>
      <c r="O74" s="341" t="s">
        <v>351</v>
      </c>
      <c r="P74" s="340" t="s">
        <v>352</v>
      </c>
      <c r="Q74" s="341" t="s">
        <v>353</v>
      </c>
      <c r="R74" s="444"/>
    </row>
    <row r="75" spans="1:18" ht="18">
      <c r="A75" s="116" t="s">
        <v>269</v>
      </c>
      <c r="B75" s="117" t="s">
        <v>270</v>
      </c>
      <c r="C75" s="118" t="str">
        <f>'[1]1er crit.vit'!$K$4</f>
        <v>276</v>
      </c>
      <c r="D75" s="119" t="s">
        <v>256</v>
      </c>
      <c r="E75" s="117">
        <v>2362600</v>
      </c>
      <c r="F75" s="409"/>
      <c r="G75" s="325"/>
      <c r="H75" s="314"/>
      <c r="I75" s="248"/>
      <c r="J75" s="236"/>
      <c r="K75" s="120"/>
      <c r="L75" s="314">
        <v>1</v>
      </c>
      <c r="M75" s="120" t="s">
        <v>253</v>
      </c>
      <c r="N75" s="314"/>
      <c r="O75" s="120"/>
      <c r="P75" s="313"/>
      <c r="Q75" s="120"/>
      <c r="R75" s="169"/>
    </row>
    <row r="76" spans="1:18" ht="18">
      <c r="A76" s="116" t="s">
        <v>271</v>
      </c>
      <c r="B76" s="117" t="s">
        <v>272</v>
      </c>
      <c r="C76" s="118" t="str">
        <f>'[1]1er crit.vit'!$K$4</f>
        <v>276</v>
      </c>
      <c r="D76" s="119" t="s">
        <v>273</v>
      </c>
      <c r="E76" s="117">
        <v>82514607</v>
      </c>
      <c r="F76" s="409"/>
      <c r="G76" s="325"/>
      <c r="H76" s="314"/>
      <c r="I76" s="248"/>
      <c r="J76" s="236"/>
      <c r="K76" s="120"/>
      <c r="L76" s="314"/>
      <c r="M76" s="120" t="s">
        <v>253</v>
      </c>
      <c r="N76" s="314">
        <v>1</v>
      </c>
      <c r="O76" s="120"/>
      <c r="P76" s="313"/>
      <c r="Q76" s="120"/>
      <c r="R76" s="169"/>
    </row>
    <row r="77" spans="1:18" ht="18">
      <c r="A77" s="116" t="s">
        <v>274</v>
      </c>
      <c r="B77" s="117" t="s">
        <v>275</v>
      </c>
      <c r="C77" s="118" t="str">
        <f>'[1]1er crit.vit'!$K$4</f>
        <v>276</v>
      </c>
      <c r="D77" s="119" t="s">
        <v>256</v>
      </c>
      <c r="E77" s="117">
        <v>82546802</v>
      </c>
      <c r="F77" s="409"/>
      <c r="G77" s="325"/>
      <c r="H77" s="314"/>
      <c r="I77" s="248"/>
      <c r="J77" s="236"/>
      <c r="K77" s="120"/>
      <c r="L77" s="314"/>
      <c r="M77" s="120"/>
      <c r="N77" s="314">
        <v>1</v>
      </c>
      <c r="O77" s="120" t="s">
        <v>253</v>
      </c>
      <c r="P77" s="313"/>
      <c r="Q77" s="120"/>
      <c r="R77" s="169"/>
    </row>
    <row r="78" spans="1:18" ht="18">
      <c r="A78" s="117" t="s">
        <v>436</v>
      </c>
      <c r="B78" s="117" t="s">
        <v>437</v>
      </c>
      <c r="C78" s="118" t="str">
        <f>'[1]1er crit.vit'!$K$4</f>
        <v>276</v>
      </c>
      <c r="D78" s="119" t="s">
        <v>273</v>
      </c>
      <c r="E78" s="117">
        <v>513408</v>
      </c>
      <c r="F78" s="409"/>
      <c r="G78" s="325"/>
      <c r="H78" s="314"/>
      <c r="I78" s="248" t="s">
        <v>497</v>
      </c>
      <c r="J78" s="236">
        <v>1</v>
      </c>
      <c r="K78" s="120"/>
      <c r="L78" s="314"/>
      <c r="M78" s="120"/>
      <c r="N78" s="314"/>
      <c r="O78" s="120"/>
      <c r="P78" s="313"/>
      <c r="Q78" s="120"/>
      <c r="R78" s="169"/>
    </row>
    <row r="79" spans="1:18" ht="18">
      <c r="A79" s="505" t="s">
        <v>408</v>
      </c>
      <c r="B79" s="505"/>
      <c r="C79" s="466">
        <v>44559</v>
      </c>
      <c r="D79" s="467"/>
      <c r="E79" s="468"/>
      <c r="F79" s="302">
        <f aca="true" t="shared" si="9" ref="F79:P79">SUM(F75:F78)</f>
        <v>0</v>
      </c>
      <c r="G79" s="302">
        <f t="shared" si="9"/>
        <v>0</v>
      </c>
      <c r="H79" s="302">
        <f t="shared" si="9"/>
        <v>0</v>
      </c>
      <c r="I79" s="302">
        <f t="shared" si="9"/>
        <v>0</v>
      </c>
      <c r="J79" s="302">
        <f t="shared" si="9"/>
        <v>1</v>
      </c>
      <c r="K79" s="302">
        <f t="shared" si="9"/>
        <v>0</v>
      </c>
      <c r="L79" s="302">
        <f t="shared" si="9"/>
        <v>1</v>
      </c>
      <c r="M79" s="302">
        <f t="shared" si="9"/>
        <v>0</v>
      </c>
      <c r="N79" s="302">
        <f t="shared" si="9"/>
        <v>2</v>
      </c>
      <c r="O79" s="302">
        <f t="shared" si="9"/>
        <v>0</v>
      </c>
      <c r="P79" s="302">
        <f t="shared" si="9"/>
        <v>0</v>
      </c>
      <c r="Q79" s="302">
        <f>SUM(Q75:Q78)</f>
        <v>0</v>
      </c>
      <c r="R79" s="257">
        <f>SUM(G79:Q79)</f>
        <v>4</v>
      </c>
    </row>
    <row r="80" spans="1:18" ht="18">
      <c r="A80" s="501" t="s">
        <v>154</v>
      </c>
      <c r="B80" s="502"/>
      <c r="C80" s="502"/>
      <c r="D80" s="502"/>
      <c r="E80" s="387">
        <v>277</v>
      </c>
      <c r="F80" s="387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9"/>
    </row>
    <row r="81" spans="1:18" ht="15" customHeight="1">
      <c r="A81" s="444" t="s">
        <v>0</v>
      </c>
      <c r="B81" s="444" t="s">
        <v>1</v>
      </c>
      <c r="C81" s="475" t="s">
        <v>228</v>
      </c>
      <c r="D81" s="472" t="s">
        <v>237</v>
      </c>
      <c r="E81" s="472" t="s">
        <v>239</v>
      </c>
      <c r="F81" s="590" t="s">
        <v>240</v>
      </c>
      <c r="G81" s="591"/>
      <c r="H81" s="590" t="s">
        <v>241</v>
      </c>
      <c r="I81" s="591"/>
      <c r="J81" s="591"/>
      <c r="K81" s="591"/>
      <c r="L81" s="591"/>
      <c r="M81" s="591"/>
      <c r="N81" s="591"/>
      <c r="O81" s="592"/>
      <c r="P81" s="593" t="s">
        <v>242</v>
      </c>
      <c r="Q81" s="593"/>
      <c r="R81" s="444" t="s">
        <v>243</v>
      </c>
    </row>
    <row r="82" spans="1:18" ht="31.5">
      <c r="A82" s="444"/>
      <c r="B82" s="444"/>
      <c r="C82" s="475"/>
      <c r="D82" s="472"/>
      <c r="E82" s="472"/>
      <c r="F82" s="407" t="s">
        <v>350</v>
      </c>
      <c r="G82" s="341" t="s">
        <v>351</v>
      </c>
      <c r="H82" s="339" t="s">
        <v>352</v>
      </c>
      <c r="I82" s="341" t="s">
        <v>353</v>
      </c>
      <c r="J82" s="339" t="s">
        <v>354</v>
      </c>
      <c r="K82" s="338" t="s">
        <v>355</v>
      </c>
      <c r="L82" s="339" t="s">
        <v>356</v>
      </c>
      <c r="M82" s="341" t="s">
        <v>328</v>
      </c>
      <c r="N82" s="339" t="s">
        <v>350</v>
      </c>
      <c r="O82" s="341" t="s">
        <v>351</v>
      </c>
      <c r="P82" s="340" t="s">
        <v>352</v>
      </c>
      <c r="Q82" s="341" t="s">
        <v>353</v>
      </c>
      <c r="R82" s="444"/>
    </row>
    <row r="83" spans="1:18" ht="18">
      <c r="A83" s="123" t="s">
        <v>439</v>
      </c>
      <c r="B83" s="113" t="s">
        <v>440</v>
      </c>
      <c r="C83" s="124" t="s">
        <v>438</v>
      </c>
      <c r="D83" s="113" t="s">
        <v>252</v>
      </c>
      <c r="E83" s="113"/>
      <c r="F83" s="408"/>
      <c r="G83" s="351"/>
      <c r="H83" s="234"/>
      <c r="I83" s="351"/>
      <c r="J83" s="234"/>
      <c r="K83" s="216">
        <v>1</v>
      </c>
      <c r="L83" s="234"/>
      <c r="M83" s="216"/>
      <c r="N83" s="234"/>
      <c r="O83" s="323"/>
      <c r="P83" s="278"/>
      <c r="Q83" s="114"/>
      <c r="R83" s="114"/>
    </row>
    <row r="84" spans="1:18" ht="18">
      <c r="A84" s="492" t="s">
        <v>408</v>
      </c>
      <c r="B84" s="493"/>
      <c r="C84" s="469">
        <v>44552</v>
      </c>
      <c r="D84" s="470"/>
      <c r="E84" s="471"/>
      <c r="F84" s="257">
        <f aca="true" t="shared" si="10" ref="F84:O84">SUM(F83:F83)</f>
        <v>0</v>
      </c>
      <c r="G84" s="257">
        <f t="shared" si="10"/>
        <v>0</v>
      </c>
      <c r="H84" s="257">
        <f t="shared" si="10"/>
        <v>0</v>
      </c>
      <c r="I84" s="257">
        <f t="shared" si="10"/>
        <v>0</v>
      </c>
      <c r="J84" s="257">
        <f t="shared" si="10"/>
        <v>0</v>
      </c>
      <c r="K84" s="257">
        <f t="shared" si="10"/>
        <v>1</v>
      </c>
      <c r="L84" s="257">
        <f t="shared" si="10"/>
        <v>0</v>
      </c>
      <c r="M84" s="257">
        <f t="shared" si="10"/>
        <v>0</v>
      </c>
      <c r="N84" s="257">
        <f t="shared" si="10"/>
        <v>0</v>
      </c>
      <c r="O84" s="257">
        <f t="shared" si="10"/>
        <v>0</v>
      </c>
      <c r="P84" s="257">
        <f>SUM(P83:P83)</f>
        <v>0</v>
      </c>
      <c r="Q84" s="257">
        <f>SUM(Q83:Q83)</f>
        <v>0</v>
      </c>
      <c r="R84" s="257">
        <f>SUM(G84:Q84)</f>
        <v>1</v>
      </c>
    </row>
    <row r="85" spans="1:18" ht="18">
      <c r="A85" s="503" t="s">
        <v>441</v>
      </c>
      <c r="B85" s="504"/>
      <c r="C85" s="504"/>
      <c r="D85" s="504"/>
      <c r="E85" s="386">
        <v>287</v>
      </c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</row>
    <row r="86" spans="1:18" ht="15" customHeight="1">
      <c r="A86" s="444" t="s">
        <v>0</v>
      </c>
      <c r="B86" s="444" t="s">
        <v>1</v>
      </c>
      <c r="C86" s="475" t="s">
        <v>228</v>
      </c>
      <c r="D86" s="472" t="s">
        <v>237</v>
      </c>
      <c r="E86" s="472" t="s">
        <v>239</v>
      </c>
      <c r="F86" s="590" t="s">
        <v>240</v>
      </c>
      <c r="G86" s="591"/>
      <c r="H86" s="590" t="s">
        <v>241</v>
      </c>
      <c r="I86" s="591"/>
      <c r="J86" s="591"/>
      <c r="K86" s="591"/>
      <c r="L86" s="591"/>
      <c r="M86" s="591"/>
      <c r="N86" s="591"/>
      <c r="O86" s="592"/>
      <c r="P86" s="593" t="s">
        <v>242</v>
      </c>
      <c r="Q86" s="593"/>
      <c r="R86" s="444" t="s">
        <v>243</v>
      </c>
    </row>
    <row r="87" spans="1:18" ht="31.5">
      <c r="A87" s="444"/>
      <c r="B87" s="444"/>
      <c r="C87" s="475"/>
      <c r="D87" s="472"/>
      <c r="E87" s="472"/>
      <c r="F87" s="407" t="s">
        <v>350</v>
      </c>
      <c r="G87" s="341" t="s">
        <v>351</v>
      </c>
      <c r="H87" s="339" t="s">
        <v>352</v>
      </c>
      <c r="I87" s="341" t="s">
        <v>353</v>
      </c>
      <c r="J87" s="339" t="s">
        <v>354</v>
      </c>
      <c r="K87" s="338" t="s">
        <v>355</v>
      </c>
      <c r="L87" s="339" t="s">
        <v>356</v>
      </c>
      <c r="M87" s="341" t="s">
        <v>328</v>
      </c>
      <c r="N87" s="339" t="s">
        <v>350</v>
      </c>
      <c r="O87" s="341" t="s">
        <v>351</v>
      </c>
      <c r="P87" s="340" t="s">
        <v>352</v>
      </c>
      <c r="Q87" s="341" t="s">
        <v>353</v>
      </c>
      <c r="R87" s="444"/>
    </row>
    <row r="88" spans="1:18" ht="18">
      <c r="A88" s="123" t="s">
        <v>444</v>
      </c>
      <c r="B88" s="113" t="s">
        <v>445</v>
      </c>
      <c r="C88" s="124" t="s">
        <v>443</v>
      </c>
      <c r="D88" s="113" t="s">
        <v>246</v>
      </c>
      <c r="E88" s="113">
        <v>8259395</v>
      </c>
      <c r="F88" s="408"/>
      <c r="G88" s="351"/>
      <c r="H88" s="234"/>
      <c r="I88" s="351"/>
      <c r="J88" s="234"/>
      <c r="K88" s="216"/>
      <c r="L88" s="234"/>
      <c r="M88" s="216"/>
      <c r="N88" s="234"/>
      <c r="O88" s="323"/>
      <c r="P88" s="235"/>
      <c r="Q88" s="216"/>
      <c r="R88" s="216"/>
    </row>
    <row r="89" spans="1:18" ht="18">
      <c r="A89" s="123" t="s">
        <v>442</v>
      </c>
      <c r="B89" s="113" t="s">
        <v>446</v>
      </c>
      <c r="C89" s="124" t="s">
        <v>443</v>
      </c>
      <c r="D89" s="113" t="s">
        <v>246</v>
      </c>
      <c r="E89" s="113">
        <v>82645090</v>
      </c>
      <c r="F89" s="408"/>
      <c r="G89" s="351"/>
      <c r="H89" s="234"/>
      <c r="I89" s="351"/>
      <c r="J89" s="234"/>
      <c r="K89" s="216"/>
      <c r="L89" s="234"/>
      <c r="M89" s="216"/>
      <c r="N89" s="234"/>
      <c r="O89" s="323"/>
      <c r="P89" s="235"/>
      <c r="Q89" s="216"/>
      <c r="R89" s="216"/>
    </row>
    <row r="90" spans="1:18" ht="18">
      <c r="A90" s="123"/>
      <c r="B90" s="113"/>
      <c r="C90" s="124"/>
      <c r="D90" s="113"/>
      <c r="E90" s="113"/>
      <c r="F90" s="408"/>
      <c r="G90" s="351"/>
      <c r="H90" s="234"/>
      <c r="I90" s="351"/>
      <c r="J90" s="234"/>
      <c r="K90" s="216"/>
      <c r="L90" s="234"/>
      <c r="M90" s="216"/>
      <c r="N90" s="234"/>
      <c r="O90" s="323"/>
      <c r="P90" s="235"/>
      <c r="Q90" s="216"/>
      <c r="R90" s="216"/>
    </row>
    <row r="91" spans="1:18" ht="18">
      <c r="A91" s="492" t="s">
        <v>408</v>
      </c>
      <c r="B91" s="493"/>
      <c r="C91" s="469"/>
      <c r="D91" s="470"/>
      <c r="E91" s="471"/>
      <c r="F91" s="257">
        <f aca="true" t="shared" si="11" ref="F91:L91">SUM(F88:F90)</f>
        <v>0</v>
      </c>
      <c r="G91" s="257">
        <f t="shared" si="11"/>
        <v>0</v>
      </c>
      <c r="H91" s="257">
        <f t="shared" si="11"/>
        <v>0</v>
      </c>
      <c r="I91" s="257">
        <f t="shared" si="11"/>
        <v>0</v>
      </c>
      <c r="J91" s="257">
        <f t="shared" si="11"/>
        <v>0</v>
      </c>
      <c r="K91" s="257">
        <f t="shared" si="11"/>
        <v>0</v>
      </c>
      <c r="L91" s="257">
        <f t="shared" si="11"/>
        <v>0</v>
      </c>
      <c r="M91" s="257">
        <f>SUM(M88:M90)</f>
        <v>0</v>
      </c>
      <c r="N91" s="257">
        <f>SUM(N88:N90)</f>
        <v>0</v>
      </c>
      <c r="O91" s="257">
        <f>SUM(O88:O90)</f>
        <v>0</v>
      </c>
      <c r="P91" s="257">
        <f>SUM(P88:P90)</f>
        <v>0</v>
      </c>
      <c r="Q91" s="257">
        <f>SUM(Q88:Q90)</f>
        <v>0</v>
      </c>
      <c r="R91" s="257">
        <f>SUM(G91:Q91)</f>
        <v>0</v>
      </c>
    </row>
    <row r="92" spans="1:18" ht="18">
      <c r="A92" s="303"/>
      <c r="B92" s="304"/>
      <c r="C92" s="304"/>
      <c r="D92" s="304"/>
      <c r="E92" s="305"/>
      <c r="F92" s="306">
        <f aca="true" t="shared" si="12" ref="F92:Q92">SUM(F9+F15+F21+F23+F31+F37+F50+F56+F63+F71+F79+F84+F91)</f>
        <v>2</v>
      </c>
      <c r="G92" s="306">
        <f t="shared" si="12"/>
        <v>1</v>
      </c>
      <c r="H92" s="306">
        <f t="shared" si="12"/>
        <v>0</v>
      </c>
      <c r="I92" s="306">
        <f t="shared" si="12"/>
        <v>0</v>
      </c>
      <c r="J92" s="306">
        <f t="shared" si="12"/>
        <v>2</v>
      </c>
      <c r="K92" s="306">
        <f t="shared" si="12"/>
        <v>2</v>
      </c>
      <c r="L92" s="306">
        <f t="shared" si="12"/>
        <v>2</v>
      </c>
      <c r="M92" s="306">
        <f t="shared" si="12"/>
        <v>2</v>
      </c>
      <c r="N92" s="306">
        <f t="shared" si="12"/>
        <v>2</v>
      </c>
      <c r="O92" s="306">
        <f t="shared" si="12"/>
        <v>0</v>
      </c>
      <c r="P92" s="306">
        <f t="shared" si="12"/>
        <v>1</v>
      </c>
      <c r="Q92" s="306">
        <f t="shared" si="12"/>
        <v>1</v>
      </c>
      <c r="R92" s="306">
        <f>SUM(F92:Q92)</f>
        <v>15</v>
      </c>
    </row>
    <row r="93" spans="1:18" s="345" customFormat="1" ht="18.75">
      <c r="A93" s="332" t="s">
        <v>234</v>
      </c>
      <c r="B93" s="332" t="s">
        <v>453</v>
      </c>
      <c r="C93" s="477" t="s">
        <v>478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</row>
    <row r="94" spans="1:18" s="345" customFormat="1" ht="18.75">
      <c r="A94" s="332" t="s">
        <v>454</v>
      </c>
      <c r="B94" s="332" t="s">
        <v>455</v>
      </c>
      <c r="C94" s="477" t="s">
        <v>477</v>
      </c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</row>
  </sheetData>
  <sheetProtection/>
  <mergeCells count="156">
    <mergeCell ref="P86:Q86"/>
    <mergeCell ref="R86:R87"/>
    <mergeCell ref="A85:D85"/>
    <mergeCell ref="A91:B91"/>
    <mergeCell ref="C91:E91"/>
    <mergeCell ref="A84:B84"/>
    <mergeCell ref="C84:E84"/>
    <mergeCell ref="A86:A87"/>
    <mergeCell ref="B86:B87"/>
    <mergeCell ref="C86:C87"/>
    <mergeCell ref="D86:D87"/>
    <mergeCell ref="E86:E87"/>
    <mergeCell ref="F86:G86"/>
    <mergeCell ref="H86:O86"/>
    <mergeCell ref="A81:A82"/>
    <mergeCell ref="B81:B82"/>
    <mergeCell ref="C81:C82"/>
    <mergeCell ref="D81:D82"/>
    <mergeCell ref="E81:E82"/>
    <mergeCell ref="F81:G81"/>
    <mergeCell ref="H81:O81"/>
    <mergeCell ref="P81:Q81"/>
    <mergeCell ref="R81:R82"/>
    <mergeCell ref="A80:D80"/>
    <mergeCell ref="A71:B71"/>
    <mergeCell ref="C71:E71"/>
    <mergeCell ref="A73:A74"/>
    <mergeCell ref="B73:B74"/>
    <mergeCell ref="C73:C74"/>
    <mergeCell ref="D73:D74"/>
    <mergeCell ref="E73:E74"/>
    <mergeCell ref="F73:G73"/>
    <mergeCell ref="A72:D72"/>
    <mergeCell ref="A79:B79"/>
    <mergeCell ref="C79:E79"/>
    <mergeCell ref="H73:O73"/>
    <mergeCell ref="P58:Q58"/>
    <mergeCell ref="R58:R59"/>
    <mergeCell ref="A57:D57"/>
    <mergeCell ref="A63:B63"/>
    <mergeCell ref="C63:E63"/>
    <mergeCell ref="A65:A66"/>
    <mergeCell ref="B65:B66"/>
    <mergeCell ref="C65:C66"/>
    <mergeCell ref="D65:D66"/>
    <mergeCell ref="E65:E66"/>
    <mergeCell ref="F65:G65"/>
    <mergeCell ref="H65:O65"/>
    <mergeCell ref="P65:Q65"/>
    <mergeCell ref="R65:R66"/>
    <mergeCell ref="A64:D64"/>
    <mergeCell ref="P73:Q73"/>
    <mergeCell ref="R73:R74"/>
    <mergeCell ref="R52:R53"/>
    <mergeCell ref="A51:D51"/>
    <mergeCell ref="A56:B56"/>
    <mergeCell ref="C56:E56"/>
    <mergeCell ref="A58:A59"/>
    <mergeCell ref="B58:B59"/>
    <mergeCell ref="C58:C59"/>
    <mergeCell ref="D58:D59"/>
    <mergeCell ref="E58:E59"/>
    <mergeCell ref="F58:G58"/>
    <mergeCell ref="H58:O58"/>
    <mergeCell ref="F33:G33"/>
    <mergeCell ref="H33:O33"/>
    <mergeCell ref="P33:Q33"/>
    <mergeCell ref="A38:D38"/>
    <mergeCell ref="A50:B50"/>
    <mergeCell ref="C50:E50"/>
    <mergeCell ref="A52:A53"/>
    <mergeCell ref="B52:B53"/>
    <mergeCell ref="C52:C53"/>
    <mergeCell ref="D52:D53"/>
    <mergeCell ref="E52:E53"/>
    <mergeCell ref="F52:G52"/>
    <mergeCell ref="A39:A40"/>
    <mergeCell ref="B39:B40"/>
    <mergeCell ref="C39:C40"/>
    <mergeCell ref="D39:D40"/>
    <mergeCell ref="E39:E40"/>
    <mergeCell ref="F39:G39"/>
    <mergeCell ref="H52:O52"/>
    <mergeCell ref="P52:Q52"/>
    <mergeCell ref="A31:B31"/>
    <mergeCell ref="A22:D22"/>
    <mergeCell ref="A23:B23"/>
    <mergeCell ref="H39:O39"/>
    <mergeCell ref="P39:Q39"/>
    <mergeCell ref="R39:R40"/>
    <mergeCell ref="C23:E23"/>
    <mergeCell ref="C31:E31"/>
    <mergeCell ref="A25:A26"/>
    <mergeCell ref="B25:B26"/>
    <mergeCell ref="C25:C26"/>
    <mergeCell ref="D25:D26"/>
    <mergeCell ref="E25:E26"/>
    <mergeCell ref="A37:B37"/>
    <mergeCell ref="C37:E37"/>
    <mergeCell ref="F25:G25"/>
    <mergeCell ref="H25:O25"/>
    <mergeCell ref="P25:Q25"/>
    <mergeCell ref="R25:R26"/>
    <mergeCell ref="A33:A34"/>
    <mergeCell ref="B33:B34"/>
    <mergeCell ref="C33:C34"/>
    <mergeCell ref="D33:D34"/>
    <mergeCell ref="E33:E34"/>
    <mergeCell ref="H17:O17"/>
    <mergeCell ref="P17:Q17"/>
    <mergeCell ref="R17:R18"/>
    <mergeCell ref="C94:R94"/>
    <mergeCell ref="C93:R93"/>
    <mergeCell ref="A1:A3"/>
    <mergeCell ref="B1:R1"/>
    <mergeCell ref="I3:J3"/>
    <mergeCell ref="K3:R3"/>
    <mergeCell ref="C9:E9"/>
    <mergeCell ref="A4:D4"/>
    <mergeCell ref="A9:B9"/>
    <mergeCell ref="A16:D16"/>
    <mergeCell ref="A21:B21"/>
    <mergeCell ref="A10:D10"/>
    <mergeCell ref="A15:B15"/>
    <mergeCell ref="C21:E21"/>
    <mergeCell ref="C15:E15"/>
    <mergeCell ref="A11:A12"/>
    <mergeCell ref="B11:B12"/>
    <mergeCell ref="C11:C12"/>
    <mergeCell ref="D11:D12"/>
    <mergeCell ref="E11:E12"/>
    <mergeCell ref="A24:D24"/>
    <mergeCell ref="R33:R34"/>
    <mergeCell ref="A32:D32"/>
    <mergeCell ref="R5:R6"/>
    <mergeCell ref="B2:G2"/>
    <mergeCell ref="K2:Q2"/>
    <mergeCell ref="B3:G3"/>
    <mergeCell ref="A5:A6"/>
    <mergeCell ref="B5:B6"/>
    <mergeCell ref="C5:C6"/>
    <mergeCell ref="D5:D6"/>
    <mergeCell ref="E5:E6"/>
    <mergeCell ref="F5:G5"/>
    <mergeCell ref="H5:O5"/>
    <mergeCell ref="P5:Q5"/>
    <mergeCell ref="F11:G11"/>
    <mergeCell ref="H11:O11"/>
    <mergeCell ref="P11:Q11"/>
    <mergeCell ref="R11:R12"/>
    <mergeCell ref="A17:A18"/>
    <mergeCell ref="B17:B18"/>
    <mergeCell ref="C17:C18"/>
    <mergeCell ref="D17:D18"/>
    <mergeCell ref="E17:E18"/>
    <mergeCell ref="F17:G17"/>
  </mergeCells>
  <dataValidations count="2">
    <dataValidation type="list" operator="equal" allowBlank="1" sqref="D27:D30 D7:D8 D67:D70 D54:D55 D60:D62 D75:D78 D19:D20 D41:D49">
      <formula1>"CG,Je,Da,Pro,Hon,Exc"</formula1>
    </dataValidation>
    <dataValidation type="list" operator="equal" allowBlank="1" sqref="E43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4" sqref="T4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78"/>
      <c r="B1" s="481" t="s">
        <v>349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3"/>
    </row>
    <row r="2" spans="1:17" ht="20.25">
      <c r="A2" s="479"/>
      <c r="B2" s="484" t="s">
        <v>234</v>
      </c>
      <c r="C2" s="485"/>
      <c r="D2" s="485"/>
      <c r="E2" s="485"/>
      <c r="F2" s="486"/>
      <c r="G2" s="106">
        <v>6</v>
      </c>
      <c r="H2" s="106">
        <v>7</v>
      </c>
      <c r="I2" s="106">
        <v>8</v>
      </c>
      <c r="J2" s="434" t="s">
        <v>233</v>
      </c>
      <c r="K2" s="435"/>
      <c r="L2" s="435"/>
      <c r="M2" s="435"/>
      <c r="N2" s="435"/>
      <c r="O2" s="435"/>
      <c r="P2" s="436"/>
      <c r="Q2" s="106">
        <v>2017</v>
      </c>
    </row>
    <row r="3" spans="1:17" ht="20.25">
      <c r="A3" s="480"/>
      <c r="B3" s="487" t="s">
        <v>235</v>
      </c>
      <c r="C3" s="488"/>
      <c r="D3" s="488"/>
      <c r="E3" s="488"/>
      <c r="F3" s="489"/>
      <c r="G3" s="107"/>
      <c r="H3" s="108"/>
      <c r="I3" s="153">
        <v>1</v>
      </c>
      <c r="J3" s="437" t="s">
        <v>236</v>
      </c>
      <c r="K3" s="437"/>
      <c r="L3" s="507" t="s">
        <v>121</v>
      </c>
      <c r="M3" s="507"/>
      <c r="N3" s="507"/>
      <c r="O3" s="507"/>
      <c r="P3" s="507"/>
      <c r="Q3" s="508"/>
    </row>
    <row r="4" spans="1:17" ht="15">
      <c r="A4" s="444" t="s">
        <v>0</v>
      </c>
      <c r="B4" s="444" t="s">
        <v>1</v>
      </c>
      <c r="C4" s="512" t="s">
        <v>228</v>
      </c>
      <c r="D4" s="472" t="s">
        <v>237</v>
      </c>
      <c r="E4" s="476" t="s">
        <v>238</v>
      </c>
      <c r="F4" s="472" t="s">
        <v>239</v>
      </c>
      <c r="G4" s="444" t="s">
        <v>240</v>
      </c>
      <c r="H4" s="444"/>
      <c r="I4" s="444" t="s">
        <v>241</v>
      </c>
      <c r="J4" s="444"/>
      <c r="K4" s="444"/>
      <c r="L4" s="444"/>
      <c r="M4" s="444"/>
      <c r="N4" s="444"/>
      <c r="O4" s="444" t="s">
        <v>242</v>
      </c>
      <c r="P4" s="444"/>
      <c r="Q4" s="444" t="s">
        <v>243</v>
      </c>
    </row>
    <row r="5" spans="1:17" ht="15">
      <c r="A5" s="444"/>
      <c r="B5" s="444"/>
      <c r="C5" s="513"/>
      <c r="D5" s="472"/>
      <c r="E5" s="476"/>
      <c r="F5" s="472"/>
      <c r="G5" s="129" t="s">
        <v>350</v>
      </c>
      <c r="H5" s="110" t="s">
        <v>351</v>
      </c>
      <c r="I5" s="129" t="s">
        <v>352</v>
      </c>
      <c r="J5" s="110" t="s">
        <v>353</v>
      </c>
      <c r="K5" s="129" t="s">
        <v>354</v>
      </c>
      <c r="L5" s="110" t="s">
        <v>355</v>
      </c>
      <c r="M5" s="129" t="s">
        <v>356</v>
      </c>
      <c r="N5" s="110" t="s">
        <v>328</v>
      </c>
      <c r="O5" s="129" t="s">
        <v>352</v>
      </c>
      <c r="P5" s="110" t="s">
        <v>353</v>
      </c>
      <c r="Q5" s="444"/>
    </row>
    <row r="6" spans="1:17" ht="15" customHeight="1">
      <c r="A6" s="182" t="s">
        <v>384</v>
      </c>
      <c r="B6" s="182" t="s">
        <v>227</v>
      </c>
      <c r="C6" s="608" t="s">
        <v>362</v>
      </c>
      <c r="D6" s="608"/>
      <c r="E6" s="183"/>
      <c r="F6" s="183"/>
      <c r="G6" s="184"/>
      <c r="H6" s="185"/>
      <c r="I6" s="184"/>
      <c r="J6" s="185"/>
      <c r="K6" s="184"/>
      <c r="L6" s="185"/>
      <c r="M6" s="184"/>
      <c r="N6" s="185"/>
      <c r="O6" s="184"/>
      <c r="P6" s="185"/>
      <c r="Q6" s="203"/>
    </row>
    <row r="7" spans="1:17" ht="15">
      <c r="A7" s="116" t="s">
        <v>271</v>
      </c>
      <c r="B7" s="117" t="s">
        <v>272</v>
      </c>
      <c r="C7" s="118" t="str">
        <f>'[1]1er crit.vit'!$K$4</f>
        <v>276</v>
      </c>
      <c r="D7" s="119" t="s">
        <v>273</v>
      </c>
      <c r="E7" s="117" t="s">
        <v>371</v>
      </c>
      <c r="F7" s="117">
        <v>82514607</v>
      </c>
      <c r="G7" s="186">
        <v>1</v>
      </c>
      <c r="H7" s="187" t="s">
        <v>253</v>
      </c>
      <c r="I7" s="188"/>
      <c r="J7" s="187"/>
      <c r="K7" s="188"/>
      <c r="L7" s="187"/>
      <c r="M7" s="188"/>
      <c r="N7" s="187"/>
      <c r="O7" s="188"/>
      <c r="P7" s="187"/>
      <c r="Q7" s="204"/>
    </row>
    <row r="8" spans="1:17" ht="22.5">
      <c r="A8" s="116" t="s">
        <v>372</v>
      </c>
      <c r="B8" s="117" t="s">
        <v>373</v>
      </c>
      <c r="C8" s="118" t="str">
        <f>'[1]1er crit.10m'!$K$4</f>
        <v>287</v>
      </c>
      <c r="D8" s="119" t="s">
        <v>273</v>
      </c>
      <c r="E8" s="117" t="s">
        <v>371</v>
      </c>
      <c r="F8" s="117">
        <v>82425224</v>
      </c>
      <c r="G8" s="189">
        <v>1</v>
      </c>
      <c r="H8" s="190"/>
      <c r="I8" s="189"/>
      <c r="J8" s="190"/>
      <c r="K8" s="189"/>
      <c r="L8" s="190"/>
      <c r="M8" s="189"/>
      <c r="N8" s="190"/>
      <c r="O8" s="189"/>
      <c r="P8" s="190"/>
      <c r="Q8" s="205" t="s">
        <v>383</v>
      </c>
    </row>
    <row r="9" spans="1:17" ht="15">
      <c r="A9" s="116"/>
      <c r="B9" s="117"/>
      <c r="C9" s="118"/>
      <c r="D9" s="119"/>
      <c r="E9" s="117"/>
      <c r="F9" s="117"/>
      <c r="G9" s="189"/>
      <c r="H9" s="190"/>
      <c r="I9" s="189"/>
      <c r="J9" s="190"/>
      <c r="K9" s="189"/>
      <c r="L9" s="190"/>
      <c r="M9" s="189"/>
      <c r="N9" s="190"/>
      <c r="O9" s="189"/>
      <c r="P9" s="190"/>
      <c r="Q9" s="205"/>
    </row>
    <row r="10" spans="1:17" ht="15">
      <c r="A10" s="224" t="s">
        <v>385</v>
      </c>
      <c r="B10" s="225" t="s">
        <v>227</v>
      </c>
      <c r="C10" s="606" t="s">
        <v>230</v>
      </c>
      <c r="D10" s="607"/>
      <c r="E10" s="171"/>
      <c r="F10" s="171"/>
      <c r="G10" s="189"/>
      <c r="H10" s="190"/>
      <c r="I10" s="189"/>
      <c r="J10" s="190"/>
      <c r="K10" s="189"/>
      <c r="L10" s="190"/>
      <c r="M10" s="189"/>
      <c r="N10" s="190"/>
      <c r="O10" s="189"/>
      <c r="P10" s="190"/>
      <c r="Q10" s="205"/>
    </row>
    <row r="11" spans="1:17" ht="15">
      <c r="A11" s="116"/>
      <c r="B11" s="117"/>
      <c r="C11" s="118"/>
      <c r="D11" s="119"/>
      <c r="E11" s="117"/>
      <c r="F11" s="117"/>
      <c r="G11" s="189"/>
      <c r="H11" s="190"/>
      <c r="I11" s="189"/>
      <c r="J11" s="190"/>
      <c r="K11" s="189"/>
      <c r="L11" s="190"/>
      <c r="M11" s="189"/>
      <c r="N11" s="190"/>
      <c r="O11" s="189"/>
      <c r="P11" s="190"/>
      <c r="Q11" s="205"/>
    </row>
    <row r="12" spans="1:17" ht="15">
      <c r="A12" s="116"/>
      <c r="B12" s="117"/>
      <c r="C12" s="118"/>
      <c r="D12" s="119"/>
      <c r="E12" s="117"/>
      <c r="F12" s="117"/>
      <c r="G12" s="189"/>
      <c r="H12" s="190"/>
      <c r="I12" s="189"/>
      <c r="J12" s="190"/>
      <c r="K12" s="189"/>
      <c r="L12" s="190"/>
      <c r="M12" s="189"/>
      <c r="N12" s="190"/>
      <c r="O12" s="189"/>
      <c r="P12" s="190"/>
      <c r="Q12" s="205"/>
    </row>
    <row r="13" spans="1:17" ht="15">
      <c r="A13" s="116"/>
      <c r="B13" s="117"/>
      <c r="C13" s="118"/>
      <c r="D13" s="119"/>
      <c r="E13" s="117"/>
      <c r="F13" s="117"/>
      <c r="G13" s="189"/>
      <c r="H13" s="190"/>
      <c r="I13" s="189"/>
      <c r="J13" s="190"/>
      <c r="K13" s="189"/>
      <c r="L13" s="190"/>
      <c r="M13" s="189"/>
      <c r="N13" s="190"/>
      <c r="O13" s="189"/>
      <c r="P13" s="190"/>
      <c r="Q13" s="205"/>
    </row>
    <row r="14" spans="1:17" ht="15">
      <c r="A14" s="224" t="s">
        <v>386</v>
      </c>
      <c r="B14" s="225" t="s">
        <v>7</v>
      </c>
      <c r="C14" s="606" t="s">
        <v>364</v>
      </c>
      <c r="D14" s="607"/>
      <c r="E14" s="171"/>
      <c r="F14" s="171"/>
      <c r="G14" s="189"/>
      <c r="H14" s="190"/>
      <c r="I14" s="189"/>
      <c r="J14" s="190"/>
      <c r="K14" s="189"/>
      <c r="L14" s="190"/>
      <c r="M14" s="189"/>
      <c r="N14" s="190"/>
      <c r="O14" s="189"/>
      <c r="P14" s="190"/>
      <c r="Q14" s="205"/>
    </row>
    <row r="15" spans="1:17" ht="15">
      <c r="A15" s="116"/>
      <c r="B15" s="117"/>
      <c r="C15" s="118"/>
      <c r="D15" s="119"/>
      <c r="E15" s="117"/>
      <c r="F15" s="117"/>
      <c r="G15" s="189"/>
      <c r="H15" s="190"/>
      <c r="I15" s="189"/>
      <c r="J15" s="190"/>
      <c r="K15" s="189"/>
      <c r="L15" s="190"/>
      <c r="M15" s="189"/>
      <c r="N15" s="190"/>
      <c r="O15" s="189"/>
      <c r="P15" s="190"/>
      <c r="Q15" s="205"/>
    </row>
    <row r="16" spans="1:17" ht="15">
      <c r="A16" s="116"/>
      <c r="B16" s="117"/>
      <c r="C16" s="118"/>
      <c r="D16" s="119"/>
      <c r="E16" s="117"/>
      <c r="F16" s="117"/>
      <c r="G16" s="189"/>
      <c r="H16" s="190"/>
      <c r="I16" s="189"/>
      <c r="J16" s="190"/>
      <c r="K16" s="189"/>
      <c r="L16" s="190"/>
      <c r="M16" s="189"/>
      <c r="N16" s="190"/>
      <c r="O16" s="189"/>
      <c r="P16" s="190"/>
      <c r="Q16" s="205"/>
    </row>
    <row r="17" spans="1:17" ht="15">
      <c r="A17" s="116"/>
      <c r="B17" s="117"/>
      <c r="C17" s="118"/>
      <c r="D17" s="119"/>
      <c r="E17" s="117"/>
      <c r="F17" s="117"/>
      <c r="G17" s="189"/>
      <c r="H17" s="190"/>
      <c r="I17" s="189"/>
      <c r="J17" s="190"/>
      <c r="K17" s="189"/>
      <c r="L17" s="190"/>
      <c r="M17" s="189"/>
      <c r="N17" s="190"/>
      <c r="O17" s="189"/>
      <c r="P17" s="190"/>
      <c r="Q17" s="205"/>
    </row>
    <row r="18" spans="1:17" ht="15">
      <c r="A18" s="224" t="s">
        <v>387</v>
      </c>
      <c r="B18" s="225" t="s">
        <v>7</v>
      </c>
      <c r="C18" s="606" t="s">
        <v>366</v>
      </c>
      <c r="D18" s="607"/>
      <c r="E18" s="171"/>
      <c r="F18" s="171"/>
      <c r="G18" s="189"/>
      <c r="H18" s="190"/>
      <c r="I18" s="189"/>
      <c r="J18" s="190"/>
      <c r="K18" s="189"/>
      <c r="L18" s="190"/>
      <c r="M18" s="189"/>
      <c r="N18" s="190"/>
      <c r="O18" s="189"/>
      <c r="P18" s="190"/>
      <c r="Q18" s="205"/>
    </row>
    <row r="19" spans="1:17" ht="15">
      <c r="A19" s="172" t="s">
        <v>358</v>
      </c>
      <c r="B19" s="173" t="s">
        <v>299</v>
      </c>
      <c r="C19" s="174" t="str">
        <f>'[1]1er crit.vit'!$K$4</f>
        <v>276</v>
      </c>
      <c r="D19" s="175" t="s">
        <v>249</v>
      </c>
      <c r="E19" s="173" t="s">
        <v>371</v>
      </c>
      <c r="F19" s="173"/>
      <c r="G19" s="191"/>
      <c r="H19" s="192"/>
      <c r="I19" s="191"/>
      <c r="J19" s="192">
        <v>1</v>
      </c>
      <c r="K19" s="191"/>
      <c r="L19" s="192"/>
      <c r="M19" s="191"/>
      <c r="N19" s="192"/>
      <c r="O19" s="191"/>
      <c r="P19" s="192"/>
      <c r="Q19" s="206"/>
    </row>
    <row r="20" spans="1:17" ht="15">
      <c r="A20" s="139"/>
      <c r="B20" s="125"/>
      <c r="C20" s="140"/>
      <c r="D20" s="125"/>
      <c r="E20" s="125"/>
      <c r="F20" s="125"/>
      <c r="G20" s="193"/>
      <c r="H20" s="194"/>
      <c r="I20" s="193"/>
      <c r="J20" s="194"/>
      <c r="K20" s="193"/>
      <c r="L20" s="194"/>
      <c r="M20" s="193"/>
      <c r="N20" s="194"/>
      <c r="O20" s="193"/>
      <c r="P20" s="194"/>
      <c r="Q20" s="157"/>
    </row>
    <row r="21" spans="1:17" ht="15">
      <c r="A21" s="139"/>
      <c r="B21" s="125"/>
      <c r="C21" s="140"/>
      <c r="D21" s="125"/>
      <c r="E21" s="125"/>
      <c r="F21" s="125"/>
      <c r="G21" s="193"/>
      <c r="H21" s="194"/>
      <c r="I21" s="193"/>
      <c r="J21" s="194"/>
      <c r="K21" s="193"/>
      <c r="L21" s="194"/>
      <c r="M21" s="193"/>
      <c r="N21" s="194"/>
      <c r="O21" s="193"/>
      <c r="P21" s="194"/>
      <c r="Q21" s="157"/>
    </row>
    <row r="22" spans="1:17" ht="15">
      <c r="A22" s="226" t="s">
        <v>388</v>
      </c>
      <c r="B22" s="227" t="s">
        <v>7</v>
      </c>
      <c r="C22" s="609" t="s">
        <v>368</v>
      </c>
      <c r="D22" s="610"/>
      <c r="E22" s="180"/>
      <c r="F22" s="181"/>
      <c r="G22" s="195"/>
      <c r="H22" s="196"/>
      <c r="I22" s="195"/>
      <c r="J22" s="196"/>
      <c r="K22" s="195"/>
      <c r="L22" s="196"/>
      <c r="M22" s="195"/>
      <c r="N22" s="196"/>
      <c r="O22" s="195"/>
      <c r="P22" s="196"/>
      <c r="Q22" s="207"/>
    </row>
    <row r="23" spans="1:17" ht="15">
      <c r="A23" s="177"/>
      <c r="B23" s="178"/>
      <c r="C23" s="179"/>
      <c r="D23" s="178"/>
      <c r="E23" s="125"/>
      <c r="F23" s="178"/>
      <c r="G23" s="195"/>
      <c r="H23" s="196"/>
      <c r="I23" s="195"/>
      <c r="J23" s="196"/>
      <c r="K23" s="195"/>
      <c r="L23" s="196"/>
      <c r="M23" s="195"/>
      <c r="N23" s="196"/>
      <c r="O23" s="195"/>
      <c r="P23" s="196"/>
      <c r="Q23" s="207"/>
    </row>
    <row r="24" spans="1:17" ht="15">
      <c r="A24" s="177"/>
      <c r="B24" s="178"/>
      <c r="C24" s="179"/>
      <c r="D24" s="178"/>
      <c r="E24" s="125"/>
      <c r="F24" s="178"/>
      <c r="G24" s="195"/>
      <c r="H24" s="196"/>
      <c r="I24" s="195"/>
      <c r="J24" s="196"/>
      <c r="K24" s="195"/>
      <c r="L24" s="196"/>
      <c r="M24" s="195"/>
      <c r="N24" s="196"/>
      <c r="O24" s="195"/>
      <c r="P24" s="196"/>
      <c r="Q24" s="207"/>
    </row>
    <row r="25" spans="1:17" ht="15">
      <c r="A25" s="177"/>
      <c r="B25" s="178"/>
      <c r="C25" s="179"/>
      <c r="D25" s="178"/>
      <c r="E25" s="125"/>
      <c r="F25" s="178"/>
      <c r="G25" s="195"/>
      <c r="H25" s="196"/>
      <c r="I25" s="195"/>
      <c r="J25" s="196"/>
      <c r="K25" s="195"/>
      <c r="L25" s="196"/>
      <c r="M25" s="195"/>
      <c r="N25" s="196"/>
      <c r="O25" s="195"/>
      <c r="P25" s="196"/>
      <c r="Q25" s="207"/>
    </row>
    <row r="26" spans="1:17" ht="15" customHeight="1">
      <c r="A26" s="197" t="s">
        <v>391</v>
      </c>
      <c r="B26" s="197" t="s">
        <v>7</v>
      </c>
      <c r="C26" s="604" t="s">
        <v>369</v>
      </c>
      <c r="D26" s="605"/>
      <c r="E26" s="180"/>
      <c r="F26" s="198"/>
      <c r="G26" s="199"/>
      <c r="H26" s="200"/>
      <c r="I26" s="199"/>
      <c r="J26" s="200"/>
      <c r="K26" s="199"/>
      <c r="L26" s="200"/>
      <c r="M26" s="199"/>
      <c r="N26" s="200"/>
      <c r="O26" s="199"/>
      <c r="P26" s="201"/>
      <c r="Q26" s="208"/>
    </row>
    <row r="27" spans="1:17" ht="15">
      <c r="A27" s="116" t="s">
        <v>269</v>
      </c>
      <c r="B27" s="117" t="s">
        <v>270</v>
      </c>
      <c r="C27" s="118" t="str">
        <f>'[1]1er crit.vit'!$K$4</f>
        <v>276</v>
      </c>
      <c r="D27" s="119" t="s">
        <v>256</v>
      </c>
      <c r="E27" s="176" t="s">
        <v>371</v>
      </c>
      <c r="F27" s="117">
        <v>2362600</v>
      </c>
      <c r="G27" s="189"/>
      <c r="H27" s="190"/>
      <c r="I27" s="189"/>
      <c r="J27" s="190"/>
      <c r="K27" s="202" t="s">
        <v>334</v>
      </c>
      <c r="L27" s="190">
        <v>1</v>
      </c>
      <c r="M27" s="189"/>
      <c r="N27" s="190"/>
      <c r="O27" s="189"/>
      <c r="P27" s="190"/>
      <c r="Q27" s="209"/>
    </row>
    <row r="28" spans="1:17" ht="15">
      <c r="A28" s="116" t="s">
        <v>342</v>
      </c>
      <c r="B28" s="117" t="s">
        <v>338</v>
      </c>
      <c r="C28" s="118" t="str">
        <f>'[1]1er crit.vit'!$K$4</f>
        <v>276</v>
      </c>
      <c r="D28" s="119"/>
      <c r="E28" s="117" t="s">
        <v>371</v>
      </c>
      <c r="F28" s="117">
        <v>2977685</v>
      </c>
      <c r="G28" s="189"/>
      <c r="H28" s="190"/>
      <c r="I28" s="189"/>
      <c r="J28" s="190"/>
      <c r="K28" s="189"/>
      <c r="L28" s="190">
        <v>1</v>
      </c>
      <c r="M28" s="189"/>
      <c r="N28" s="190"/>
      <c r="O28" s="189"/>
      <c r="P28" s="190"/>
      <c r="Q28" s="209"/>
    </row>
    <row r="29" spans="1:17" ht="15">
      <c r="A29" s="116"/>
      <c r="B29" s="117"/>
      <c r="C29" s="118"/>
      <c r="D29" s="119"/>
      <c r="E29" s="117" t="s">
        <v>371</v>
      </c>
      <c r="F29" s="117"/>
      <c r="G29" s="189"/>
      <c r="H29" s="190"/>
      <c r="I29" s="189"/>
      <c r="J29" s="190"/>
      <c r="K29" s="189"/>
      <c r="L29" s="190"/>
      <c r="M29" s="189"/>
      <c r="N29" s="190"/>
      <c r="O29" s="189"/>
      <c r="P29" s="190"/>
      <c r="Q29" s="209"/>
    </row>
    <row r="30" spans="1:17" ht="15">
      <c r="A30" s="224" t="s">
        <v>392</v>
      </c>
      <c r="B30" s="225" t="s">
        <v>7</v>
      </c>
      <c r="C30" s="606" t="s">
        <v>229</v>
      </c>
      <c r="D30" s="607"/>
      <c r="E30" s="171"/>
      <c r="F30" s="171"/>
      <c r="G30" s="189"/>
      <c r="H30" s="190"/>
      <c r="I30" s="189"/>
      <c r="J30" s="190"/>
      <c r="K30" s="189"/>
      <c r="L30" s="190"/>
      <c r="M30" s="189"/>
      <c r="N30" s="190"/>
      <c r="O30" s="189"/>
      <c r="P30" s="190"/>
      <c r="Q30" s="209"/>
    </row>
    <row r="31" spans="1:17" ht="15">
      <c r="A31" s="116"/>
      <c r="B31" s="117"/>
      <c r="C31" s="118"/>
      <c r="D31" s="119"/>
      <c r="E31" s="117" t="s">
        <v>371</v>
      </c>
      <c r="F31" s="117"/>
      <c r="G31" s="189"/>
      <c r="H31" s="190"/>
      <c r="I31" s="189"/>
      <c r="J31" s="190"/>
      <c r="K31" s="189"/>
      <c r="L31" s="190"/>
      <c r="M31" s="189"/>
      <c r="N31" s="190"/>
      <c r="O31" s="189"/>
      <c r="P31" s="190"/>
      <c r="Q31" s="209"/>
    </row>
    <row r="32" spans="1:17" ht="15">
      <c r="A32" s="116"/>
      <c r="B32" s="117"/>
      <c r="C32" s="118"/>
      <c r="D32" s="119"/>
      <c r="E32" s="117" t="s">
        <v>371</v>
      </c>
      <c r="F32" s="117"/>
      <c r="G32" s="189"/>
      <c r="H32" s="190"/>
      <c r="I32" s="189"/>
      <c r="J32" s="190"/>
      <c r="K32" s="189"/>
      <c r="L32" s="190"/>
      <c r="M32" s="189"/>
      <c r="N32" s="190"/>
      <c r="O32" s="189"/>
      <c r="P32" s="190"/>
      <c r="Q32" s="209"/>
    </row>
    <row r="33" spans="1:17" ht="15">
      <c r="A33" s="116"/>
      <c r="B33" s="117"/>
      <c r="C33" s="118"/>
      <c r="D33" s="119"/>
      <c r="E33" s="117" t="s">
        <v>371</v>
      </c>
      <c r="F33" s="117"/>
      <c r="G33" s="189"/>
      <c r="H33" s="190"/>
      <c r="I33" s="189"/>
      <c r="J33" s="190"/>
      <c r="K33" s="189"/>
      <c r="L33" s="190"/>
      <c r="M33" s="189"/>
      <c r="N33" s="190"/>
      <c r="O33" s="189"/>
      <c r="P33" s="190"/>
      <c r="Q33" s="209"/>
    </row>
    <row r="34" spans="1:17" ht="15">
      <c r="A34" s="224" t="s">
        <v>393</v>
      </c>
      <c r="B34" s="225" t="s">
        <v>7</v>
      </c>
      <c r="C34" s="606" t="s">
        <v>345</v>
      </c>
      <c r="D34" s="607"/>
      <c r="E34" s="171"/>
      <c r="F34" s="171"/>
      <c r="G34" s="189"/>
      <c r="H34" s="190"/>
      <c r="I34" s="189"/>
      <c r="J34" s="190"/>
      <c r="K34" s="189"/>
      <c r="L34" s="190"/>
      <c r="M34" s="189"/>
      <c r="N34" s="190"/>
      <c r="O34" s="189"/>
      <c r="P34" s="190"/>
      <c r="Q34" s="209"/>
    </row>
    <row r="35" spans="1:17" ht="15">
      <c r="A35" s="116" t="s">
        <v>399</v>
      </c>
      <c r="B35" s="117" t="s">
        <v>97</v>
      </c>
      <c r="C35" s="118"/>
      <c r="D35" s="119"/>
      <c r="E35" s="117" t="s">
        <v>371</v>
      </c>
      <c r="F35" s="117"/>
      <c r="G35" s="189"/>
      <c r="H35" s="190"/>
      <c r="I35" s="189"/>
      <c r="J35" s="190"/>
      <c r="K35" s="189"/>
      <c r="L35" s="190"/>
      <c r="M35" s="189"/>
      <c r="N35" s="190">
        <v>1</v>
      </c>
      <c r="O35" s="189"/>
      <c r="P35" s="190"/>
      <c r="Q35" s="209"/>
    </row>
    <row r="36" spans="1:17" ht="15">
      <c r="A36" s="116"/>
      <c r="B36" s="117"/>
      <c r="C36" s="118"/>
      <c r="D36" s="119"/>
      <c r="E36" s="117" t="s">
        <v>371</v>
      </c>
      <c r="F36" s="117"/>
      <c r="G36" s="189"/>
      <c r="H36" s="190"/>
      <c r="I36" s="189"/>
      <c r="J36" s="190"/>
      <c r="K36" s="189"/>
      <c r="L36" s="190"/>
      <c r="M36" s="189"/>
      <c r="N36" s="190"/>
      <c r="O36" s="189"/>
      <c r="P36" s="190"/>
      <c r="Q36" s="209"/>
    </row>
    <row r="37" spans="1:17" ht="15">
      <c r="A37" s="116"/>
      <c r="B37" s="117"/>
      <c r="C37" s="118"/>
      <c r="D37" s="119"/>
      <c r="E37" s="117" t="s">
        <v>371</v>
      </c>
      <c r="F37" s="117"/>
      <c r="G37" s="189"/>
      <c r="H37" s="190"/>
      <c r="I37" s="189"/>
      <c r="J37" s="190"/>
      <c r="K37" s="189"/>
      <c r="L37" s="190"/>
      <c r="M37" s="189"/>
      <c r="N37" s="190"/>
      <c r="O37" s="189"/>
      <c r="P37" s="190"/>
      <c r="Q37" s="209"/>
    </row>
    <row r="38" spans="1:17" ht="15">
      <c r="A38" s="224" t="s">
        <v>390</v>
      </c>
      <c r="B38" s="225" t="s">
        <v>28</v>
      </c>
      <c r="C38" s="606" t="s">
        <v>364</v>
      </c>
      <c r="D38" s="607"/>
      <c r="E38" s="171"/>
      <c r="F38" s="171"/>
      <c r="G38" s="189"/>
      <c r="H38" s="190"/>
      <c r="I38" s="189"/>
      <c r="J38" s="190"/>
      <c r="K38" s="189"/>
      <c r="L38" s="190"/>
      <c r="M38" s="189"/>
      <c r="N38" s="190"/>
      <c r="O38" s="189"/>
      <c r="P38" s="190"/>
      <c r="Q38" s="209"/>
    </row>
    <row r="39" spans="1:17" ht="22.5">
      <c r="A39" s="116" t="s">
        <v>274</v>
      </c>
      <c r="B39" s="117" t="s">
        <v>275</v>
      </c>
      <c r="C39" s="118" t="str">
        <f>'[1]1er crit.vit'!$K$4</f>
        <v>276</v>
      </c>
      <c r="D39" s="119" t="s">
        <v>256</v>
      </c>
      <c r="E39" s="117" t="s">
        <v>371</v>
      </c>
      <c r="F39" s="117">
        <v>82546802</v>
      </c>
      <c r="G39" s="189"/>
      <c r="H39" s="190"/>
      <c r="I39" s="189"/>
      <c r="J39" s="190"/>
      <c r="K39" s="189"/>
      <c r="L39" s="190"/>
      <c r="M39" s="189"/>
      <c r="N39" s="190"/>
      <c r="O39" s="202">
        <v>1</v>
      </c>
      <c r="P39" s="190"/>
      <c r="Q39" s="122" t="s">
        <v>357</v>
      </c>
    </row>
    <row r="40" spans="1:17" ht="22.5">
      <c r="A40" s="116" t="s">
        <v>375</v>
      </c>
      <c r="B40" s="117" t="s">
        <v>295</v>
      </c>
      <c r="C40" s="118" t="str">
        <f>'[1]1er crit.vit'!$K$4</f>
        <v>276</v>
      </c>
      <c r="D40" s="119" t="s">
        <v>273</v>
      </c>
      <c r="E40" s="117" t="s">
        <v>371</v>
      </c>
      <c r="F40" s="117">
        <v>2141182</v>
      </c>
      <c r="G40" s="189"/>
      <c r="H40" s="190"/>
      <c r="I40" s="189"/>
      <c r="J40" s="190"/>
      <c r="K40" s="189"/>
      <c r="L40" s="190"/>
      <c r="M40" s="189"/>
      <c r="N40" s="190"/>
      <c r="O40" s="189">
        <v>1</v>
      </c>
      <c r="P40" s="190" t="s">
        <v>253</v>
      </c>
      <c r="Q40" s="205" t="s">
        <v>382</v>
      </c>
    </row>
    <row r="41" spans="1:17" ht="15">
      <c r="A41" s="116"/>
      <c r="B41" s="117"/>
      <c r="C41" s="118"/>
      <c r="D41" s="119"/>
      <c r="E41" s="117" t="s">
        <v>371</v>
      </c>
      <c r="F41" s="117"/>
      <c r="G41" s="189"/>
      <c r="H41" s="190"/>
      <c r="I41" s="189"/>
      <c r="J41" s="190"/>
      <c r="K41" s="189"/>
      <c r="L41" s="190"/>
      <c r="M41" s="189"/>
      <c r="N41" s="190"/>
      <c r="O41" s="189"/>
      <c r="P41" s="190"/>
      <c r="Q41" s="205"/>
    </row>
    <row r="42" spans="1:17" ht="15">
      <c r="A42" s="224" t="s">
        <v>389</v>
      </c>
      <c r="B42" s="225" t="s">
        <v>28</v>
      </c>
      <c r="C42" s="606" t="s">
        <v>366</v>
      </c>
      <c r="D42" s="607"/>
      <c r="E42" s="171"/>
      <c r="F42" s="171"/>
      <c r="G42" s="189"/>
      <c r="H42" s="190"/>
      <c r="I42" s="189"/>
      <c r="J42" s="190"/>
      <c r="K42" s="189"/>
      <c r="L42" s="190"/>
      <c r="M42" s="189"/>
      <c r="N42" s="190"/>
      <c r="O42" s="189"/>
      <c r="P42" s="190"/>
      <c r="Q42" s="205"/>
    </row>
    <row r="43" spans="1:17" ht="15">
      <c r="A43" s="116" t="s">
        <v>340</v>
      </c>
      <c r="B43" s="117" t="s">
        <v>341</v>
      </c>
      <c r="C43" s="118" t="str">
        <f>'[1]1er crit.vit'!$K$4</f>
        <v>276</v>
      </c>
      <c r="D43" s="119"/>
      <c r="E43" s="117" t="s">
        <v>371</v>
      </c>
      <c r="F43" s="117">
        <v>82426484</v>
      </c>
      <c r="G43" s="189"/>
      <c r="H43" s="190"/>
      <c r="I43" s="189"/>
      <c r="J43" s="190"/>
      <c r="K43" s="189"/>
      <c r="L43" s="190"/>
      <c r="M43" s="189"/>
      <c r="N43" s="190"/>
      <c r="O43" s="189"/>
      <c r="P43" s="190">
        <v>1</v>
      </c>
      <c r="Q43" s="209"/>
    </row>
    <row r="44" spans="1:17" ht="15">
      <c r="A44" s="116" t="s">
        <v>336</v>
      </c>
      <c r="B44" s="117" t="s">
        <v>305</v>
      </c>
      <c r="C44" s="118" t="str">
        <f>'[1]1er crit.vit'!$K$4</f>
        <v>276</v>
      </c>
      <c r="D44" s="119"/>
      <c r="E44" s="117" t="s">
        <v>371</v>
      </c>
      <c r="F44" s="117"/>
      <c r="G44" s="189"/>
      <c r="H44" s="190"/>
      <c r="I44" s="189"/>
      <c r="J44" s="190"/>
      <c r="K44" s="189"/>
      <c r="L44" s="190"/>
      <c r="M44" s="189"/>
      <c r="N44" s="190"/>
      <c r="O44" s="189"/>
      <c r="P44" s="190">
        <v>1</v>
      </c>
      <c r="Q44" s="209"/>
    </row>
    <row r="45" spans="1:17" ht="33.75">
      <c r="A45" s="117" t="s">
        <v>376</v>
      </c>
      <c r="B45" s="117" t="s">
        <v>377</v>
      </c>
      <c r="C45" s="118" t="str">
        <f>'[1]1er crit.std'!$K$4</f>
        <v>276</v>
      </c>
      <c r="D45" s="119" t="s">
        <v>273</v>
      </c>
      <c r="E45" s="117" t="s">
        <v>371</v>
      </c>
      <c r="F45" s="117">
        <v>2853108</v>
      </c>
      <c r="G45" s="189"/>
      <c r="H45" s="190"/>
      <c r="I45" s="189"/>
      <c r="J45" s="190"/>
      <c r="K45" s="189"/>
      <c r="L45" s="190"/>
      <c r="M45" s="189"/>
      <c r="N45" s="190"/>
      <c r="O45" s="189" t="s">
        <v>253</v>
      </c>
      <c r="P45" s="190">
        <v>1</v>
      </c>
      <c r="Q45" s="205" t="s">
        <v>381</v>
      </c>
    </row>
    <row r="46" spans="1:17" ht="30" customHeight="1">
      <c r="A46" s="111" t="s">
        <v>137</v>
      </c>
      <c r="B46" s="111"/>
      <c r="C46" s="112"/>
      <c r="D46" s="113"/>
      <c r="E46" s="111"/>
      <c r="F46" s="115"/>
      <c r="G46" s="167">
        <f aca="true" t="shared" si="0" ref="G46:P46">SUM(G7:G45)</f>
        <v>2</v>
      </c>
      <c r="H46" s="167">
        <f t="shared" si="0"/>
        <v>0</v>
      </c>
      <c r="I46" s="167">
        <f t="shared" si="0"/>
        <v>0</v>
      </c>
      <c r="J46" s="167">
        <f t="shared" si="0"/>
        <v>1</v>
      </c>
      <c r="K46" s="167">
        <f t="shared" si="0"/>
        <v>0</v>
      </c>
      <c r="L46" s="167">
        <f t="shared" si="0"/>
        <v>2</v>
      </c>
      <c r="M46" s="167">
        <f t="shared" si="0"/>
        <v>0</v>
      </c>
      <c r="N46" s="167">
        <f t="shared" si="0"/>
        <v>1</v>
      </c>
      <c r="O46" s="167">
        <f t="shared" si="0"/>
        <v>2</v>
      </c>
      <c r="P46" s="167">
        <f t="shared" si="0"/>
        <v>3</v>
      </c>
      <c r="Q46" s="114">
        <f>SUM(G46:P46)</f>
        <v>11</v>
      </c>
    </row>
  </sheetData>
  <sheetProtection/>
  <mergeCells count="27"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  <mergeCell ref="A1:A3"/>
    <mergeCell ref="B1:Q1"/>
    <mergeCell ref="B2:F2"/>
    <mergeCell ref="J2:P2"/>
    <mergeCell ref="B3:F3"/>
    <mergeCell ref="J3:K3"/>
    <mergeCell ref="L3:Q3"/>
    <mergeCell ref="C6:D6"/>
    <mergeCell ref="C10:D10"/>
    <mergeCell ref="C14:D14"/>
    <mergeCell ref="C18:D18"/>
    <mergeCell ref="C22:D22"/>
    <mergeCell ref="C26:D26"/>
    <mergeCell ref="C30:D30"/>
    <mergeCell ref="C34:D34"/>
    <mergeCell ref="C38:D38"/>
    <mergeCell ref="C42:D42"/>
  </mergeCells>
  <dataValidations count="2">
    <dataValidation type="list" operator="equal" allowBlank="1" sqref="D23:D25 D7:D9 D11:D13 D15:D17 D19:D21 D27:D29 D31:D33 D35:D37 D39:D41 D43:D45">
      <formula1>"CG,Je,Da,Pro,Hon,Exc"</formula1>
    </dataValidation>
    <dataValidation type="list" operator="equal" allowBlank="1" sqref="E7:E45">
      <formula1>"Pistolet"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G29" sqref="G29:J29"/>
    </sheetView>
  </sheetViews>
  <sheetFormatPr defaultColWidth="11.421875" defaultRowHeight="15"/>
  <cols>
    <col min="1" max="2" width="18.57421875" style="154" customWidth="1"/>
    <col min="3" max="3" width="14.28125" style="154" customWidth="1"/>
    <col min="4" max="4" width="7.140625" style="154" customWidth="1"/>
    <col min="5" max="5" width="9.28125" style="154" customWidth="1"/>
    <col min="6" max="6" width="3.57421875" style="154" customWidth="1"/>
    <col min="7" max="8" width="18.57421875" style="154" customWidth="1"/>
    <col min="9" max="9" width="14.28125" style="154" customWidth="1"/>
    <col min="10" max="10" width="7.140625" style="154" customWidth="1"/>
    <col min="11" max="11" width="9.28125" style="154" customWidth="1"/>
  </cols>
  <sheetData>
    <row r="1" spans="1:11" s="347" customFormat="1" ht="30" customHeight="1">
      <c r="A1" s="348" t="s">
        <v>16</v>
      </c>
      <c r="B1" s="348" t="s">
        <v>513</v>
      </c>
      <c r="C1" s="612" t="s">
        <v>126</v>
      </c>
      <c r="D1" s="518"/>
      <c r="E1" s="518" t="s">
        <v>479</v>
      </c>
      <c r="F1" s="518"/>
      <c r="G1" s="519"/>
      <c r="H1" s="348" t="s">
        <v>514</v>
      </c>
      <c r="I1" s="517" t="s">
        <v>498</v>
      </c>
      <c r="J1" s="517"/>
      <c r="K1" s="348">
        <v>2022</v>
      </c>
    </row>
    <row r="2" spans="1:11" ht="18.75" customHeight="1">
      <c r="A2" s="343" t="s">
        <v>227</v>
      </c>
      <c r="B2" s="105">
        <v>44575</v>
      </c>
      <c r="C2" s="343" t="s">
        <v>128</v>
      </c>
      <c r="D2" s="343" t="s">
        <v>360</v>
      </c>
      <c r="E2" s="343" t="s">
        <v>362</v>
      </c>
      <c r="F2" s="104"/>
      <c r="G2" s="104" t="s">
        <v>227</v>
      </c>
      <c r="H2" s="105">
        <v>44575</v>
      </c>
      <c r="I2" s="104" t="s">
        <v>128</v>
      </c>
      <c r="J2" s="104" t="s">
        <v>361</v>
      </c>
      <c r="K2" s="333" t="s">
        <v>230</v>
      </c>
    </row>
    <row r="3" spans="1:11" ht="18.75" customHeight="1">
      <c r="A3" s="311" t="s">
        <v>0</v>
      </c>
      <c r="B3" s="311" t="s">
        <v>1</v>
      </c>
      <c r="C3" s="311" t="s">
        <v>228</v>
      </c>
      <c r="D3" s="334" t="s">
        <v>3</v>
      </c>
      <c r="E3" s="334" t="s">
        <v>359</v>
      </c>
      <c r="F3" s="41"/>
      <c r="G3" s="311" t="s">
        <v>0</v>
      </c>
      <c r="H3" s="311" t="s">
        <v>1</v>
      </c>
      <c r="I3" s="311" t="s">
        <v>17</v>
      </c>
      <c r="J3" s="334" t="s">
        <v>3</v>
      </c>
      <c r="K3" s="334" t="s">
        <v>359</v>
      </c>
    </row>
    <row r="4" spans="1:11" ht="18.75" customHeight="1">
      <c r="A4" s="139" t="s">
        <v>375</v>
      </c>
      <c r="B4" s="125" t="s">
        <v>295</v>
      </c>
      <c r="C4" s="140" t="str">
        <f>'[1]1er crit.10m'!$K$4</f>
        <v>287</v>
      </c>
      <c r="D4" s="125" t="s">
        <v>252</v>
      </c>
      <c r="E4" s="19">
        <v>1</v>
      </c>
      <c r="F4" s="369"/>
      <c r="G4" s="139" t="s">
        <v>459</v>
      </c>
      <c r="H4" s="125" t="s">
        <v>460</v>
      </c>
      <c r="I4" s="140" t="s">
        <v>461</v>
      </c>
      <c r="J4" s="125" t="s">
        <v>273</v>
      </c>
      <c r="K4" s="19">
        <v>1</v>
      </c>
    </row>
    <row r="5" spans="1:11" ht="18.75" customHeight="1">
      <c r="A5" s="125" t="s">
        <v>424</v>
      </c>
      <c r="B5" s="125" t="s">
        <v>373</v>
      </c>
      <c r="C5" s="140" t="str">
        <f>'[1]1er crit.10m'!$K$4</f>
        <v>287</v>
      </c>
      <c r="D5" s="125" t="s">
        <v>273</v>
      </c>
      <c r="E5" s="47">
        <v>1</v>
      </c>
      <c r="F5" s="334"/>
      <c r="G5" s="125"/>
      <c r="H5" s="125"/>
      <c r="I5" s="140"/>
      <c r="J5" s="125"/>
      <c r="K5" s="47"/>
    </row>
    <row r="6" spans="1:11" s="345" customFormat="1" ht="18.75" customHeight="1">
      <c r="A6" s="514" t="s">
        <v>480</v>
      </c>
      <c r="B6" s="515"/>
      <c r="C6" s="515"/>
      <c r="D6" s="516"/>
      <c r="E6" s="354">
        <f>SUM(E4:E5)</f>
        <v>2</v>
      </c>
      <c r="F6" s="368"/>
      <c r="G6" s="514" t="s">
        <v>480</v>
      </c>
      <c r="H6" s="515"/>
      <c r="I6" s="515"/>
      <c r="J6" s="516"/>
      <c r="K6" s="354">
        <f>SUM(K4:K5)</f>
        <v>1</v>
      </c>
    </row>
    <row r="7" spans="1:11" ht="18.75" customHeight="1">
      <c r="A7" s="335" t="s">
        <v>7</v>
      </c>
      <c r="B7" s="310">
        <v>44576</v>
      </c>
      <c r="C7" s="335" t="s">
        <v>128</v>
      </c>
      <c r="D7" s="335" t="s">
        <v>363</v>
      </c>
      <c r="E7" s="335" t="s">
        <v>364</v>
      </c>
      <c r="F7" s="335"/>
      <c r="G7" s="335" t="s">
        <v>7</v>
      </c>
      <c r="H7" s="310">
        <v>44576</v>
      </c>
      <c r="I7" s="335" t="s">
        <v>128</v>
      </c>
      <c r="J7" s="335" t="s">
        <v>365</v>
      </c>
      <c r="K7" s="335" t="s">
        <v>366</v>
      </c>
    </row>
    <row r="8" spans="1:11" ht="18.75" customHeight="1">
      <c r="A8" s="334" t="s">
        <v>0</v>
      </c>
      <c r="B8" s="334" t="s">
        <v>1</v>
      </c>
      <c r="C8" s="334" t="s">
        <v>228</v>
      </c>
      <c r="D8" s="334" t="s">
        <v>3</v>
      </c>
      <c r="E8" s="334" t="s">
        <v>359</v>
      </c>
      <c r="F8" s="41"/>
      <c r="G8" s="334" t="s">
        <v>0</v>
      </c>
      <c r="H8" s="334" t="s">
        <v>1</v>
      </c>
      <c r="I8" s="334" t="s">
        <v>17</v>
      </c>
      <c r="J8" s="334" t="s">
        <v>3</v>
      </c>
      <c r="K8" s="334" t="s">
        <v>359</v>
      </c>
    </row>
    <row r="9" spans="1:11" ht="18.75" customHeight="1">
      <c r="A9" s="139"/>
      <c r="B9" s="125"/>
      <c r="C9" s="140"/>
      <c r="D9" s="125"/>
      <c r="E9" s="19"/>
      <c r="F9" s="369"/>
      <c r="G9" s="370"/>
      <c r="H9" s="358"/>
      <c r="I9" s="359"/>
      <c r="J9" s="358"/>
      <c r="K9" s="19"/>
    </row>
    <row r="10" spans="1:11" ht="18.75" customHeight="1">
      <c r="A10" s="139"/>
      <c r="B10" s="125"/>
      <c r="C10" s="140"/>
      <c r="D10" s="125"/>
      <c r="E10" s="47"/>
      <c r="F10" s="334"/>
      <c r="G10" s="139"/>
      <c r="H10" s="125"/>
      <c r="I10" s="140"/>
      <c r="J10" s="125"/>
      <c r="K10" s="47"/>
    </row>
    <row r="11" spans="1:11" s="345" customFormat="1" ht="18.75" customHeight="1">
      <c r="A11" s="514" t="s">
        <v>480</v>
      </c>
      <c r="B11" s="515"/>
      <c r="C11" s="515"/>
      <c r="D11" s="516"/>
      <c r="E11" s="354">
        <f>SUM(E9:E10)</f>
        <v>0</v>
      </c>
      <c r="F11" s="368"/>
      <c r="G11" s="514" t="s">
        <v>480</v>
      </c>
      <c r="H11" s="515"/>
      <c r="I11" s="515"/>
      <c r="J11" s="516"/>
      <c r="K11" s="354">
        <f>SUM(K9:K10)</f>
        <v>0</v>
      </c>
    </row>
    <row r="12" spans="1:11" ht="18.75" customHeight="1">
      <c r="A12" s="335" t="s">
        <v>83</v>
      </c>
      <c r="B12" s="310">
        <v>44576</v>
      </c>
      <c r="C12" s="335" t="s">
        <v>128</v>
      </c>
      <c r="D12" s="335" t="s">
        <v>367</v>
      </c>
      <c r="E12" s="346" t="s">
        <v>368</v>
      </c>
      <c r="F12" s="335"/>
      <c r="G12" s="335" t="s">
        <v>83</v>
      </c>
      <c r="H12" s="310">
        <v>44576</v>
      </c>
      <c r="I12" s="335" t="s">
        <v>128</v>
      </c>
      <c r="J12" s="335" t="s">
        <v>515</v>
      </c>
      <c r="K12" s="335" t="s">
        <v>369</v>
      </c>
    </row>
    <row r="13" spans="1:11" ht="18.75" customHeight="1">
      <c r="A13" s="334" t="s">
        <v>0</v>
      </c>
      <c r="B13" s="334" t="s">
        <v>1</v>
      </c>
      <c r="C13" s="334" t="s">
        <v>228</v>
      </c>
      <c r="D13" s="334" t="s">
        <v>3</v>
      </c>
      <c r="E13" s="334" t="s">
        <v>359</v>
      </c>
      <c r="F13" s="41"/>
      <c r="G13" s="334" t="s">
        <v>0</v>
      </c>
      <c r="H13" s="334" t="s">
        <v>1</v>
      </c>
      <c r="I13" s="334" t="s">
        <v>17</v>
      </c>
      <c r="J13" s="334" t="s">
        <v>3</v>
      </c>
      <c r="K13" s="334" t="s">
        <v>359</v>
      </c>
    </row>
    <row r="14" spans="1:11" ht="18.75" customHeight="1">
      <c r="A14" s="139" t="s">
        <v>458</v>
      </c>
      <c r="B14" s="125" t="s">
        <v>476</v>
      </c>
      <c r="C14" s="274">
        <v>111</v>
      </c>
      <c r="D14" s="125" t="s">
        <v>252</v>
      </c>
      <c r="E14" s="19">
        <v>1</v>
      </c>
      <c r="F14" s="369"/>
      <c r="G14" s="116" t="s">
        <v>342</v>
      </c>
      <c r="H14" s="117" t="s">
        <v>338</v>
      </c>
      <c r="I14" s="118" t="str">
        <f>'[1]1er crit.vit'!$K$4</f>
        <v>276</v>
      </c>
      <c r="J14" s="119" t="s">
        <v>273</v>
      </c>
      <c r="K14" s="19">
        <v>1</v>
      </c>
    </row>
    <row r="15" spans="1:11" ht="18.75" customHeight="1">
      <c r="A15" s="117" t="s">
        <v>436</v>
      </c>
      <c r="B15" s="117" t="s">
        <v>437</v>
      </c>
      <c r="C15" s="118" t="str">
        <f>'[1]1er crit.vit'!$K$4</f>
        <v>276</v>
      </c>
      <c r="D15" s="119" t="s">
        <v>273</v>
      </c>
      <c r="E15" s="47">
        <v>1</v>
      </c>
      <c r="F15" s="334"/>
      <c r="G15" s="123" t="s">
        <v>439</v>
      </c>
      <c r="H15" s="113" t="s">
        <v>440</v>
      </c>
      <c r="I15" s="124" t="s">
        <v>438</v>
      </c>
      <c r="J15" s="113" t="s">
        <v>252</v>
      </c>
      <c r="K15" s="47">
        <v>1</v>
      </c>
    </row>
    <row r="16" spans="1:11" s="345" customFormat="1" ht="18.75" customHeight="1">
      <c r="A16" s="514" t="s">
        <v>480</v>
      </c>
      <c r="B16" s="515"/>
      <c r="C16" s="515"/>
      <c r="D16" s="516"/>
      <c r="E16" s="354">
        <f>SUM(E14:E15)</f>
        <v>2</v>
      </c>
      <c r="F16" s="368"/>
      <c r="G16" s="514" t="s">
        <v>480</v>
      </c>
      <c r="H16" s="515"/>
      <c r="I16" s="515"/>
      <c r="J16" s="516"/>
      <c r="K16" s="354">
        <f>SUM(K14:K15)</f>
        <v>2</v>
      </c>
    </row>
    <row r="17" spans="1:11" ht="18.75" customHeight="1">
      <c r="A17" s="335" t="s">
        <v>83</v>
      </c>
      <c r="B17" s="310">
        <v>44576</v>
      </c>
      <c r="C17" s="335" t="s">
        <v>128</v>
      </c>
      <c r="D17" s="335" t="s">
        <v>516</v>
      </c>
      <c r="E17" s="346" t="s">
        <v>229</v>
      </c>
      <c r="F17" s="335"/>
      <c r="G17" s="335" t="s">
        <v>83</v>
      </c>
      <c r="H17" s="310">
        <v>44576</v>
      </c>
      <c r="I17" s="335" t="s">
        <v>128</v>
      </c>
      <c r="J17" s="335" t="s">
        <v>517</v>
      </c>
      <c r="K17" s="335" t="s">
        <v>345</v>
      </c>
    </row>
    <row r="18" spans="1:11" ht="18.75" customHeight="1">
      <c r="A18" s="425" t="s">
        <v>0</v>
      </c>
      <c r="B18" s="425" t="s">
        <v>1</v>
      </c>
      <c r="C18" s="425" t="s">
        <v>228</v>
      </c>
      <c r="D18" s="425" t="s">
        <v>3</v>
      </c>
      <c r="E18" s="425" t="s">
        <v>359</v>
      </c>
      <c r="F18" s="41"/>
      <c r="G18" s="425" t="s">
        <v>0</v>
      </c>
      <c r="H18" s="425" t="s">
        <v>1</v>
      </c>
      <c r="I18" s="425" t="s">
        <v>17</v>
      </c>
      <c r="J18" s="425" t="s">
        <v>3</v>
      </c>
      <c r="K18" s="425" t="s">
        <v>359</v>
      </c>
    </row>
    <row r="19" spans="1:11" ht="18.75" customHeight="1">
      <c r="A19" s="139" t="s">
        <v>298</v>
      </c>
      <c r="B19" s="125" t="s">
        <v>490</v>
      </c>
      <c r="C19" s="274">
        <v>111</v>
      </c>
      <c r="D19" s="125" t="s">
        <v>252</v>
      </c>
      <c r="E19" s="19">
        <v>1</v>
      </c>
      <c r="F19" s="369"/>
      <c r="G19" s="139" t="s">
        <v>372</v>
      </c>
      <c r="H19" s="125" t="s">
        <v>373</v>
      </c>
      <c r="I19" s="140" t="str">
        <f>'[1]1er crit.10m'!$K$4</f>
        <v>287</v>
      </c>
      <c r="J19" s="125" t="s">
        <v>273</v>
      </c>
      <c r="K19" s="19">
        <v>1</v>
      </c>
    </row>
    <row r="20" spans="1:11" ht="18.75" customHeight="1">
      <c r="A20" s="116" t="s">
        <v>269</v>
      </c>
      <c r="B20" s="117" t="s">
        <v>270</v>
      </c>
      <c r="C20" s="118" t="str">
        <f>'[1]1er crit.vit'!$K$4</f>
        <v>276</v>
      </c>
      <c r="D20" s="119" t="s">
        <v>256</v>
      </c>
      <c r="E20" s="47">
        <v>1</v>
      </c>
      <c r="F20" s="425"/>
      <c r="G20" s="139" t="s">
        <v>463</v>
      </c>
      <c r="H20" s="125" t="s">
        <v>464</v>
      </c>
      <c r="I20" s="140" t="s">
        <v>426</v>
      </c>
      <c r="J20" s="125" t="s">
        <v>273</v>
      </c>
      <c r="K20" s="47">
        <v>1</v>
      </c>
    </row>
    <row r="21" spans="1:11" s="345" customFormat="1" ht="18.75" customHeight="1">
      <c r="A21" s="514" t="s">
        <v>480</v>
      </c>
      <c r="B21" s="515"/>
      <c r="C21" s="515"/>
      <c r="D21" s="516"/>
      <c r="E21" s="423">
        <f>SUM(E19:E20)</f>
        <v>2</v>
      </c>
      <c r="F21" s="368"/>
      <c r="G21" s="514" t="s">
        <v>480</v>
      </c>
      <c r="H21" s="515"/>
      <c r="I21" s="515"/>
      <c r="J21" s="516"/>
      <c r="K21" s="423">
        <f>SUM(K19:K20)</f>
        <v>2</v>
      </c>
    </row>
    <row r="22" spans="1:11" ht="18.75" customHeight="1">
      <c r="A22" s="342" t="s">
        <v>83</v>
      </c>
      <c r="B22" s="56">
        <v>44576</v>
      </c>
      <c r="C22" s="342" t="s">
        <v>128</v>
      </c>
      <c r="D22" s="342" t="s">
        <v>518</v>
      </c>
      <c r="E22" s="342" t="s">
        <v>362</v>
      </c>
      <c r="F22" s="342"/>
      <c r="G22" s="342" t="s">
        <v>7</v>
      </c>
      <c r="H22" s="56">
        <v>44576</v>
      </c>
      <c r="I22" s="342" t="s">
        <v>128</v>
      </c>
      <c r="J22" s="342" t="s">
        <v>519</v>
      </c>
      <c r="K22" s="342" t="s">
        <v>230</v>
      </c>
    </row>
    <row r="23" spans="1:11" ht="18.75" customHeight="1">
      <c r="A23" s="353" t="s">
        <v>0</v>
      </c>
      <c r="B23" s="353" t="s">
        <v>1</v>
      </c>
      <c r="C23" s="353" t="s">
        <v>228</v>
      </c>
      <c r="D23" s="353" t="s">
        <v>3</v>
      </c>
      <c r="E23" s="353" t="s">
        <v>359</v>
      </c>
      <c r="F23" s="41"/>
      <c r="G23" s="353" t="s">
        <v>0</v>
      </c>
      <c r="H23" s="353" t="s">
        <v>1</v>
      </c>
      <c r="I23" s="353" t="s">
        <v>17</v>
      </c>
      <c r="J23" s="353" t="s">
        <v>3</v>
      </c>
      <c r="K23" s="353" t="s">
        <v>359</v>
      </c>
    </row>
    <row r="24" spans="1:11" ht="18.75" customHeight="1">
      <c r="A24" s="116" t="s">
        <v>271</v>
      </c>
      <c r="B24" s="117" t="s">
        <v>272</v>
      </c>
      <c r="C24" s="118" t="str">
        <f>'[1]1er crit.vit'!$K$4</f>
        <v>276</v>
      </c>
      <c r="D24" s="119" t="s">
        <v>273</v>
      </c>
      <c r="E24" s="19">
        <v>1</v>
      </c>
      <c r="F24" s="369"/>
      <c r="G24" s="139"/>
      <c r="H24" s="125"/>
      <c r="I24" s="140"/>
      <c r="J24" s="125"/>
      <c r="K24" s="19"/>
    </row>
    <row r="25" spans="1:11" ht="18.75" customHeight="1">
      <c r="A25" s="116" t="s">
        <v>274</v>
      </c>
      <c r="B25" s="117" t="s">
        <v>275</v>
      </c>
      <c r="C25" s="118" t="str">
        <f>'[1]1er crit.vit'!$K$4</f>
        <v>276</v>
      </c>
      <c r="D25" s="119" t="s">
        <v>256</v>
      </c>
      <c r="E25" s="47">
        <v>1</v>
      </c>
      <c r="F25" s="353"/>
      <c r="G25" s="116"/>
      <c r="H25" s="117"/>
      <c r="I25" s="118"/>
      <c r="J25" s="119"/>
      <c r="K25" s="47"/>
    </row>
    <row r="26" spans="1:11" s="345" customFormat="1" ht="18.75" customHeight="1">
      <c r="A26" s="514" t="s">
        <v>480</v>
      </c>
      <c r="B26" s="515"/>
      <c r="C26" s="515"/>
      <c r="D26" s="516"/>
      <c r="E26" s="354">
        <f>SUM(E24:E25)</f>
        <v>2</v>
      </c>
      <c r="F26" s="368"/>
      <c r="G26" s="514" t="s">
        <v>480</v>
      </c>
      <c r="H26" s="515"/>
      <c r="I26" s="515"/>
      <c r="J26" s="516"/>
      <c r="K26" s="354">
        <f>SUM(K24:K25)</f>
        <v>0</v>
      </c>
    </row>
    <row r="27" spans="1:11" ht="18.75" customHeight="1">
      <c r="A27" s="342" t="s">
        <v>28</v>
      </c>
      <c r="B27" s="56">
        <v>44577</v>
      </c>
      <c r="C27" s="342" t="s">
        <v>128</v>
      </c>
      <c r="D27" s="342" t="s">
        <v>520</v>
      </c>
      <c r="E27" s="342" t="s">
        <v>364</v>
      </c>
      <c r="F27" s="342"/>
      <c r="G27" s="342" t="s">
        <v>28</v>
      </c>
      <c r="H27" s="56">
        <v>44577</v>
      </c>
      <c r="I27" s="342" t="s">
        <v>128</v>
      </c>
      <c r="J27" s="342" t="s">
        <v>521</v>
      </c>
      <c r="K27" s="342" t="s">
        <v>366</v>
      </c>
    </row>
    <row r="28" spans="1:11" ht="18.75" customHeight="1">
      <c r="A28" s="353" t="s">
        <v>0</v>
      </c>
      <c r="B28" s="353" t="s">
        <v>1</v>
      </c>
      <c r="C28" s="353" t="s">
        <v>228</v>
      </c>
      <c r="D28" s="353" t="s">
        <v>3</v>
      </c>
      <c r="E28" s="353" t="s">
        <v>359</v>
      </c>
      <c r="F28" s="41"/>
      <c r="G28" s="353" t="s">
        <v>0</v>
      </c>
      <c r="H28" s="353" t="s">
        <v>1</v>
      </c>
      <c r="I28" s="353" t="s">
        <v>17</v>
      </c>
      <c r="J28" s="353" t="s">
        <v>3</v>
      </c>
      <c r="K28" s="353" t="s">
        <v>359</v>
      </c>
    </row>
    <row r="29" spans="1:11" ht="18.75" customHeight="1">
      <c r="A29" s="139" t="s">
        <v>462</v>
      </c>
      <c r="B29" s="125" t="s">
        <v>428</v>
      </c>
      <c r="C29" s="140" t="s">
        <v>461</v>
      </c>
      <c r="D29" s="125" t="s">
        <v>252</v>
      </c>
      <c r="E29" s="19">
        <v>1</v>
      </c>
      <c r="F29" s="369"/>
      <c r="G29" s="139" t="s">
        <v>491</v>
      </c>
      <c r="H29" s="125" t="s">
        <v>492</v>
      </c>
      <c r="I29" s="140" t="str">
        <f>'[1]1er crit.10m'!$K$4</f>
        <v>287</v>
      </c>
      <c r="J29" s="125" t="s">
        <v>256</v>
      </c>
      <c r="K29" s="19">
        <v>1</v>
      </c>
    </row>
    <row r="30" spans="1:11" ht="18.75" customHeight="1">
      <c r="A30" s="117"/>
      <c r="B30" s="117"/>
      <c r="C30" s="118"/>
      <c r="D30" s="119"/>
      <c r="E30" s="47"/>
      <c r="F30" s="353"/>
      <c r="G30" s="117"/>
      <c r="H30" s="117"/>
      <c r="I30" s="118"/>
      <c r="J30" s="119"/>
      <c r="K30" s="47"/>
    </row>
    <row r="31" spans="1:11" s="345" customFormat="1" ht="18.75" customHeight="1">
      <c r="A31" s="514" t="s">
        <v>480</v>
      </c>
      <c r="B31" s="515"/>
      <c r="C31" s="515"/>
      <c r="D31" s="516"/>
      <c r="E31" s="354">
        <f>SUM(E29:E30)</f>
        <v>1</v>
      </c>
      <c r="F31" s="368"/>
      <c r="G31" s="514" t="s">
        <v>480</v>
      </c>
      <c r="H31" s="515"/>
      <c r="I31" s="515"/>
      <c r="J31" s="516"/>
      <c r="K31" s="354">
        <f>SUM(K29:K30)</f>
        <v>1</v>
      </c>
    </row>
    <row r="32" spans="1:11" ht="21">
      <c r="A32" s="611" t="s">
        <v>370</v>
      </c>
      <c r="B32" s="611"/>
      <c r="C32" s="611"/>
      <c r="D32" s="611">
        <f>SUM(E6+K6+E11+K11+E16+K16+E21+K21+E26+K26+E31+K31)</f>
        <v>15</v>
      </c>
      <c r="E32" s="611"/>
      <c r="F32" s="611"/>
      <c r="G32" s="611"/>
      <c r="H32" s="611"/>
      <c r="I32" s="611"/>
      <c r="J32" s="611"/>
      <c r="K32" s="611"/>
    </row>
    <row r="34" spans="1:2" ht="15.75">
      <c r="A34" s="327" t="s">
        <v>234</v>
      </c>
      <c r="B34" s="327" t="s">
        <v>453</v>
      </c>
    </row>
    <row r="35" spans="1:2" ht="15.75">
      <c r="A35" s="327" t="s">
        <v>454</v>
      </c>
      <c r="B35" s="327" t="s">
        <v>455</v>
      </c>
    </row>
  </sheetData>
  <sheetProtection/>
  <mergeCells count="17">
    <mergeCell ref="C1:D1"/>
    <mergeCell ref="E1:G1"/>
    <mergeCell ref="I1:J1"/>
    <mergeCell ref="A11:D11"/>
    <mergeCell ref="G11:J11"/>
    <mergeCell ref="A21:D21"/>
    <mergeCell ref="G21:J21"/>
    <mergeCell ref="A32:C32"/>
    <mergeCell ref="D32:K32"/>
    <mergeCell ref="A6:D6"/>
    <mergeCell ref="G6:J6"/>
    <mergeCell ref="A26:D26"/>
    <mergeCell ref="G26:J26"/>
    <mergeCell ref="A31:D31"/>
    <mergeCell ref="G31:J31"/>
    <mergeCell ref="A16:D16"/>
    <mergeCell ref="G16:J16"/>
  </mergeCells>
  <dataValidations count="1">
    <dataValidation type="list" operator="equal" allowBlank="1" sqref="J19:J20 J14 D14:D15 J4:J5 D24:D25 J9:J10 D29:D30 J24:J25 D9:D10 D19:D20 D4:D5 J29:J30">
      <formula1>"CG,Je,Da,Pro,Hon,Exc"</formula1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1" max="1" width="3.57421875" style="13" customWidth="1"/>
    <col min="2" max="3" width="15.7109375" style="372" customWidth="1"/>
    <col min="4" max="6" width="5.7109375" style="372" customWidth="1"/>
    <col min="7" max="8" width="11.421875" style="372" customWidth="1"/>
    <col min="9" max="9" width="7.140625" style="372" customWidth="1"/>
    <col min="10" max="10" width="17.140625" style="327" customWidth="1"/>
  </cols>
  <sheetData>
    <row r="1" spans="1:10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30"/>
    </row>
    <row r="2" spans="1:10" ht="37.5" customHeight="1">
      <c r="A2" s="526"/>
      <c r="B2" s="527"/>
      <c r="C2" s="371" t="s">
        <v>324</v>
      </c>
      <c r="D2" s="32" t="s">
        <v>522</v>
      </c>
      <c r="E2" s="330" t="s">
        <v>121</v>
      </c>
      <c r="F2" s="330"/>
      <c r="G2" s="533" t="s">
        <v>487</v>
      </c>
      <c r="H2" s="534"/>
      <c r="I2" s="531" t="s">
        <v>454</v>
      </c>
      <c r="J2" s="532"/>
    </row>
    <row r="3" spans="1:10" ht="31.5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11</v>
      </c>
      <c r="H3" s="533" t="s">
        <v>12</v>
      </c>
      <c r="I3" s="613"/>
      <c r="J3" s="534"/>
    </row>
    <row r="4" spans="1:10" ht="24.75" customHeight="1">
      <c r="A4" s="424"/>
      <c r="B4" s="424" t="s">
        <v>227</v>
      </c>
      <c r="C4" s="430">
        <v>14</v>
      </c>
      <c r="D4" s="535" t="s">
        <v>498</v>
      </c>
      <c r="E4" s="536"/>
      <c r="F4" s="537"/>
      <c r="G4" s="424">
        <v>2022</v>
      </c>
      <c r="H4" s="424" t="s">
        <v>128</v>
      </c>
      <c r="I4" s="424">
        <v>21</v>
      </c>
      <c r="J4" s="424" t="s">
        <v>362</v>
      </c>
    </row>
    <row r="5" spans="1:10" ht="24.75" customHeight="1">
      <c r="A5" s="43">
        <v>1</v>
      </c>
      <c r="B5" s="139" t="s">
        <v>375</v>
      </c>
      <c r="C5" s="125" t="s">
        <v>295</v>
      </c>
      <c r="D5" s="140" t="str">
        <f>'[1]1er crit.10m'!$K$4</f>
        <v>287</v>
      </c>
      <c r="E5" s="125" t="s">
        <v>252</v>
      </c>
      <c r="F5" s="381" t="s">
        <v>488</v>
      </c>
      <c r="G5" s="15"/>
      <c r="H5" s="565"/>
      <c r="I5" s="566"/>
      <c r="J5" s="567"/>
    </row>
    <row r="6" spans="1:10" ht="24.75" customHeight="1">
      <c r="A6" s="43">
        <v>2</v>
      </c>
      <c r="B6" s="125" t="s">
        <v>424</v>
      </c>
      <c r="C6" s="125" t="s">
        <v>373</v>
      </c>
      <c r="D6" s="140" t="str">
        <f>'[1]1er crit.10m'!$K$4</f>
        <v>287</v>
      </c>
      <c r="E6" s="125" t="s">
        <v>273</v>
      </c>
      <c r="F6" s="228" t="s">
        <v>488</v>
      </c>
      <c r="G6" s="15"/>
      <c r="H6" s="565"/>
      <c r="I6" s="566"/>
      <c r="J6" s="567"/>
    </row>
    <row r="7" spans="1:10" ht="24.75" customHeight="1">
      <c r="A7" s="424"/>
      <c r="B7" s="424" t="s">
        <v>227</v>
      </c>
      <c r="C7" s="430">
        <v>14</v>
      </c>
      <c r="D7" s="535" t="s">
        <v>498</v>
      </c>
      <c r="E7" s="536"/>
      <c r="F7" s="537"/>
      <c r="G7" s="424">
        <v>2022</v>
      </c>
      <c r="H7" s="424" t="s">
        <v>128</v>
      </c>
      <c r="I7" s="424">
        <v>22</v>
      </c>
      <c r="J7" s="424" t="s">
        <v>230</v>
      </c>
    </row>
    <row r="8" spans="1:10" ht="24.75" customHeight="1">
      <c r="A8" s="43">
        <v>1</v>
      </c>
      <c r="B8" s="139" t="s">
        <v>459</v>
      </c>
      <c r="C8" s="125" t="s">
        <v>460</v>
      </c>
      <c r="D8" s="140" t="s">
        <v>461</v>
      </c>
      <c r="E8" s="125" t="s">
        <v>273</v>
      </c>
      <c r="F8" s="381" t="s">
        <v>488</v>
      </c>
      <c r="G8" s="15"/>
      <c r="H8" s="565"/>
      <c r="I8" s="566"/>
      <c r="J8" s="567"/>
    </row>
    <row r="9" spans="1:10" ht="24.75" customHeight="1">
      <c r="A9" s="43">
        <v>2</v>
      </c>
      <c r="B9" s="357"/>
      <c r="C9" s="358"/>
      <c r="D9" s="359"/>
      <c r="E9" s="358"/>
      <c r="F9" s="228" t="s">
        <v>488</v>
      </c>
      <c r="G9" s="15"/>
      <c r="H9" s="565"/>
      <c r="I9" s="566"/>
      <c r="J9" s="567"/>
    </row>
    <row r="10" spans="1:10" ht="24.75" customHeight="1">
      <c r="A10" s="374"/>
      <c r="B10" s="374" t="s">
        <v>7</v>
      </c>
      <c r="C10" s="374">
        <v>15</v>
      </c>
      <c r="D10" s="538" t="s">
        <v>498</v>
      </c>
      <c r="E10" s="539"/>
      <c r="F10" s="540"/>
      <c r="G10" s="374">
        <v>2022</v>
      </c>
      <c r="H10" s="374" t="s">
        <v>128</v>
      </c>
      <c r="I10" s="374">
        <v>25</v>
      </c>
      <c r="J10" s="374" t="s">
        <v>368</v>
      </c>
    </row>
    <row r="11" spans="1:10" ht="24.75" customHeight="1">
      <c r="A11" s="43">
        <v>1</v>
      </c>
      <c r="B11" s="139" t="s">
        <v>458</v>
      </c>
      <c r="C11" s="125" t="s">
        <v>476</v>
      </c>
      <c r="D11" s="274">
        <v>111</v>
      </c>
      <c r="E11" s="125" t="s">
        <v>252</v>
      </c>
      <c r="F11" s="381" t="s">
        <v>488</v>
      </c>
      <c r="G11" s="15"/>
      <c r="H11" s="565"/>
      <c r="I11" s="566"/>
      <c r="J11" s="567"/>
    </row>
    <row r="12" spans="1:10" ht="24.75" customHeight="1">
      <c r="A12" s="43">
        <v>2</v>
      </c>
      <c r="B12" s="117" t="s">
        <v>436</v>
      </c>
      <c r="C12" s="117" t="s">
        <v>437</v>
      </c>
      <c r="D12" s="118" t="str">
        <f>'[1]1er crit.vit'!$K$4</f>
        <v>276</v>
      </c>
      <c r="E12" s="119" t="s">
        <v>273</v>
      </c>
      <c r="F12" s="228" t="s">
        <v>488</v>
      </c>
      <c r="G12" s="15"/>
      <c r="H12" s="565"/>
      <c r="I12" s="566"/>
      <c r="J12" s="567"/>
    </row>
    <row r="13" spans="1:10" ht="24.75" customHeight="1">
      <c r="A13" s="375"/>
      <c r="B13" s="374" t="s">
        <v>7</v>
      </c>
      <c r="C13" s="374">
        <v>15</v>
      </c>
      <c r="D13" s="538" t="s">
        <v>498</v>
      </c>
      <c r="E13" s="539"/>
      <c r="F13" s="540"/>
      <c r="G13" s="374">
        <v>2022</v>
      </c>
      <c r="H13" s="374" t="s">
        <v>128</v>
      </c>
      <c r="I13" s="376">
        <v>26</v>
      </c>
      <c r="J13" s="376" t="s">
        <v>369</v>
      </c>
    </row>
    <row r="14" spans="1:10" ht="24.75" customHeight="1">
      <c r="A14" s="43">
        <v>1</v>
      </c>
      <c r="B14" s="116" t="s">
        <v>342</v>
      </c>
      <c r="C14" s="117" t="s">
        <v>338</v>
      </c>
      <c r="D14" s="118" t="str">
        <f>'[1]1er crit.vit'!$K$4</f>
        <v>276</v>
      </c>
      <c r="E14" s="119" t="s">
        <v>273</v>
      </c>
      <c r="F14" s="381" t="s">
        <v>488</v>
      </c>
      <c r="G14" s="15"/>
      <c r="H14" s="565"/>
      <c r="I14" s="566"/>
      <c r="J14" s="567"/>
    </row>
    <row r="15" spans="1:10" ht="24.75" customHeight="1">
      <c r="A15" s="43">
        <v>2</v>
      </c>
      <c r="B15" s="123" t="s">
        <v>439</v>
      </c>
      <c r="C15" s="113" t="s">
        <v>440</v>
      </c>
      <c r="D15" s="124" t="s">
        <v>438</v>
      </c>
      <c r="E15" s="113" t="s">
        <v>252</v>
      </c>
      <c r="F15" s="228" t="s">
        <v>488</v>
      </c>
      <c r="G15" s="15"/>
      <c r="H15" s="565"/>
      <c r="I15" s="566"/>
      <c r="J15" s="567"/>
    </row>
    <row r="16" spans="1:10" ht="24.75" customHeight="1">
      <c r="A16" s="375"/>
      <c r="B16" s="374" t="s">
        <v>7</v>
      </c>
      <c r="C16" s="374">
        <v>15</v>
      </c>
      <c r="D16" s="538" t="s">
        <v>498</v>
      </c>
      <c r="E16" s="539"/>
      <c r="F16" s="540"/>
      <c r="G16" s="374">
        <v>2022</v>
      </c>
      <c r="H16" s="374" t="s">
        <v>128</v>
      </c>
      <c r="I16" s="376">
        <v>27</v>
      </c>
      <c r="J16" s="376" t="s">
        <v>229</v>
      </c>
    </row>
    <row r="17" spans="1:10" ht="24.75" customHeight="1">
      <c r="A17" s="43">
        <v>1</v>
      </c>
      <c r="B17" s="139" t="s">
        <v>298</v>
      </c>
      <c r="C17" s="125" t="s">
        <v>490</v>
      </c>
      <c r="D17" s="274">
        <v>111</v>
      </c>
      <c r="E17" s="125" t="s">
        <v>252</v>
      </c>
      <c r="F17" s="381" t="s">
        <v>488</v>
      </c>
      <c r="G17" s="15"/>
      <c r="H17" s="565"/>
      <c r="I17" s="566"/>
      <c r="J17" s="567"/>
    </row>
    <row r="18" spans="1:10" ht="24.75" customHeight="1">
      <c r="A18" s="43">
        <v>2</v>
      </c>
      <c r="B18" s="116" t="s">
        <v>269</v>
      </c>
      <c r="C18" s="117" t="s">
        <v>270</v>
      </c>
      <c r="D18" s="118" t="str">
        <f>'[1]1er crit.vit'!$K$4</f>
        <v>276</v>
      </c>
      <c r="E18" s="119" t="s">
        <v>256</v>
      </c>
      <c r="F18" s="228" t="s">
        <v>488</v>
      </c>
      <c r="G18" s="15"/>
      <c r="H18" s="565"/>
      <c r="I18" s="566"/>
      <c r="J18" s="567"/>
    </row>
    <row r="19" spans="1:10" ht="24.75" customHeight="1">
      <c r="A19" s="375"/>
      <c r="B19" s="374" t="s">
        <v>7</v>
      </c>
      <c r="C19" s="374">
        <v>15</v>
      </c>
      <c r="D19" s="538" t="s">
        <v>498</v>
      </c>
      <c r="E19" s="539"/>
      <c r="F19" s="540"/>
      <c r="G19" s="374">
        <v>2022</v>
      </c>
      <c r="H19" s="374" t="s">
        <v>128</v>
      </c>
      <c r="I19" s="376">
        <v>28</v>
      </c>
      <c r="J19" s="376" t="s">
        <v>345</v>
      </c>
    </row>
    <row r="20" spans="1:10" ht="24.75" customHeight="1">
      <c r="A20" s="43">
        <v>1</v>
      </c>
      <c r="B20" s="139" t="s">
        <v>372</v>
      </c>
      <c r="C20" s="125" t="s">
        <v>373</v>
      </c>
      <c r="D20" s="140" t="str">
        <f>'[1]1er crit.10m'!$K$4</f>
        <v>287</v>
      </c>
      <c r="E20" s="125" t="s">
        <v>273</v>
      </c>
      <c r="F20" s="381" t="s">
        <v>488</v>
      </c>
      <c r="G20" s="15"/>
      <c r="H20" s="565"/>
      <c r="I20" s="566"/>
      <c r="J20" s="567"/>
    </row>
    <row r="21" spans="1:10" ht="24.75" customHeight="1">
      <c r="A21" s="43">
        <v>2</v>
      </c>
      <c r="B21" s="139" t="s">
        <v>463</v>
      </c>
      <c r="C21" s="125" t="s">
        <v>464</v>
      </c>
      <c r="D21" s="140" t="s">
        <v>426</v>
      </c>
      <c r="E21" s="125" t="s">
        <v>273</v>
      </c>
      <c r="F21" s="228" t="s">
        <v>488</v>
      </c>
      <c r="G21" s="15"/>
      <c r="H21" s="565"/>
      <c r="I21" s="566"/>
      <c r="J21" s="567"/>
    </row>
    <row r="22" spans="1:10" ht="24.75" customHeight="1">
      <c r="A22" s="375"/>
      <c r="B22" s="374" t="s">
        <v>7</v>
      </c>
      <c r="C22" s="374">
        <v>15</v>
      </c>
      <c r="D22" s="538" t="s">
        <v>498</v>
      </c>
      <c r="E22" s="539"/>
      <c r="F22" s="540"/>
      <c r="G22" s="374">
        <v>2022</v>
      </c>
      <c r="H22" s="374" t="s">
        <v>128</v>
      </c>
      <c r="I22" s="376">
        <v>29</v>
      </c>
      <c r="J22" s="376" t="s">
        <v>362</v>
      </c>
    </row>
    <row r="23" spans="1:10" ht="24.75" customHeight="1">
      <c r="A23" s="43">
        <v>1</v>
      </c>
      <c r="B23" s="116" t="s">
        <v>271</v>
      </c>
      <c r="C23" s="117" t="s">
        <v>272</v>
      </c>
      <c r="D23" s="118" t="str">
        <f>'[1]1er crit.vit'!$K$4</f>
        <v>276</v>
      </c>
      <c r="E23" s="119" t="s">
        <v>273</v>
      </c>
      <c r="F23" s="381" t="s">
        <v>488</v>
      </c>
      <c r="G23" s="15"/>
      <c r="H23" s="565"/>
      <c r="I23" s="566"/>
      <c r="J23" s="567"/>
    </row>
    <row r="24" spans="1:10" ht="24.75" customHeight="1">
      <c r="A24" s="43">
        <v>2</v>
      </c>
      <c r="B24" s="116" t="s">
        <v>274</v>
      </c>
      <c r="C24" s="117" t="s">
        <v>275</v>
      </c>
      <c r="D24" s="118" t="str">
        <f>'[1]1er crit.vit'!$K$4</f>
        <v>276</v>
      </c>
      <c r="E24" s="119" t="s">
        <v>256</v>
      </c>
      <c r="F24" s="228" t="s">
        <v>488</v>
      </c>
      <c r="G24" s="15"/>
      <c r="H24" s="565"/>
      <c r="I24" s="566"/>
      <c r="J24" s="567"/>
    </row>
    <row r="25" spans="1:10" ht="24.75" customHeight="1">
      <c r="A25" s="383"/>
      <c r="B25" s="433" t="s">
        <v>28</v>
      </c>
      <c r="C25" s="433">
        <v>16</v>
      </c>
      <c r="D25" s="614" t="s">
        <v>498</v>
      </c>
      <c r="E25" s="615"/>
      <c r="F25" s="616"/>
      <c r="G25" s="433">
        <v>2022</v>
      </c>
      <c r="H25" s="433" t="s">
        <v>128</v>
      </c>
      <c r="I25" s="427">
        <v>31</v>
      </c>
      <c r="J25" s="427" t="s">
        <v>364</v>
      </c>
    </row>
    <row r="26" spans="1:10" ht="24.75" customHeight="1">
      <c r="A26" s="43">
        <v>1</v>
      </c>
      <c r="B26" s="139" t="s">
        <v>462</v>
      </c>
      <c r="C26" s="125" t="s">
        <v>428</v>
      </c>
      <c r="D26" s="140" t="s">
        <v>461</v>
      </c>
      <c r="E26" s="125" t="s">
        <v>252</v>
      </c>
      <c r="F26" s="381" t="s">
        <v>488</v>
      </c>
      <c r="G26" s="15"/>
      <c r="H26" s="565"/>
      <c r="I26" s="566"/>
      <c r="J26" s="567"/>
    </row>
    <row r="27" spans="1:10" ht="24.75" customHeight="1">
      <c r="A27" s="43">
        <v>2</v>
      </c>
      <c r="B27" s="123"/>
      <c r="C27" s="113"/>
      <c r="D27" s="124"/>
      <c r="E27" s="113"/>
      <c r="F27" s="228" t="s">
        <v>488</v>
      </c>
      <c r="G27" s="15"/>
      <c r="H27" s="565"/>
      <c r="I27" s="566"/>
      <c r="J27" s="567"/>
    </row>
    <row r="28" spans="1:10" ht="24.75" customHeight="1">
      <c r="A28" s="383"/>
      <c r="B28" s="433" t="s">
        <v>28</v>
      </c>
      <c r="C28" s="433">
        <v>16</v>
      </c>
      <c r="D28" s="614" t="s">
        <v>498</v>
      </c>
      <c r="E28" s="615"/>
      <c r="F28" s="616"/>
      <c r="G28" s="433">
        <v>2022</v>
      </c>
      <c r="H28" s="433" t="s">
        <v>128</v>
      </c>
      <c r="I28" s="427">
        <v>32</v>
      </c>
      <c r="J28" s="427" t="s">
        <v>366</v>
      </c>
    </row>
    <row r="29" spans="1:10" ht="24.75" customHeight="1">
      <c r="A29" s="43">
        <v>1</v>
      </c>
      <c r="B29" s="139" t="s">
        <v>491</v>
      </c>
      <c r="C29" s="125" t="s">
        <v>492</v>
      </c>
      <c r="D29" s="140" t="str">
        <f>'[1]1er crit.10m'!$K$4</f>
        <v>287</v>
      </c>
      <c r="E29" s="125" t="s">
        <v>256</v>
      </c>
      <c r="F29" s="381" t="s">
        <v>488</v>
      </c>
      <c r="G29" s="15"/>
      <c r="H29" s="565"/>
      <c r="I29" s="566"/>
      <c r="J29" s="567"/>
    </row>
    <row r="30" spans="1:10" ht="24.75" customHeight="1">
      <c r="A30" s="43">
        <v>2</v>
      </c>
      <c r="B30" s="123"/>
      <c r="C30" s="113"/>
      <c r="D30" s="124"/>
      <c r="E30" s="113"/>
      <c r="F30" s="228" t="s">
        <v>488</v>
      </c>
      <c r="G30" s="15"/>
      <c r="H30" s="565"/>
      <c r="I30" s="566"/>
      <c r="J30" s="567"/>
    </row>
  </sheetData>
  <sheetProtection/>
  <mergeCells count="32">
    <mergeCell ref="G2:H2"/>
    <mergeCell ref="C1:J1"/>
    <mergeCell ref="I2:J2"/>
    <mergeCell ref="D16:F16"/>
    <mergeCell ref="D19:F19"/>
    <mergeCell ref="D22:F22"/>
    <mergeCell ref="D25:F25"/>
    <mergeCell ref="D28:F28"/>
    <mergeCell ref="A1:B2"/>
    <mergeCell ref="D4:F4"/>
    <mergeCell ref="D7:F7"/>
    <mergeCell ref="D10:F10"/>
    <mergeCell ref="D13:F13"/>
    <mergeCell ref="H3:J3"/>
    <mergeCell ref="H5:J5"/>
    <mergeCell ref="H6:J6"/>
    <mergeCell ref="H8:J8"/>
    <mergeCell ref="H9:J9"/>
    <mergeCell ref="H11:J11"/>
    <mergeCell ref="H12:J12"/>
    <mergeCell ref="H14:J14"/>
    <mergeCell ref="H15:J15"/>
    <mergeCell ref="H17:J17"/>
    <mergeCell ref="H26:J26"/>
    <mergeCell ref="H27:J27"/>
    <mergeCell ref="H29:J29"/>
    <mergeCell ref="H30:J30"/>
    <mergeCell ref="H18:J18"/>
    <mergeCell ref="H20:J20"/>
    <mergeCell ref="H21:J21"/>
    <mergeCell ref="H23:J23"/>
    <mergeCell ref="H24:J24"/>
  </mergeCells>
  <dataValidations count="1">
    <dataValidation type="list" operator="equal" allowBlank="1" sqref="E14 E5:E6 F27 E11:E12 E17:E18 E20:E21 F6 E26 E9:F9 F12 E8 F18 F21 F15 F24 E23:E24 F30 E29">
      <formula1>"CG,Je,Da,Pro,Hon,Exc"</formula1>
    </dataValidation>
  </dataValidations>
  <printOptions/>
  <pageMargins left="0.11811023622047245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78"/>
      <c r="B1" s="481" t="s">
        <v>326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3"/>
    </row>
    <row r="2" spans="1:17" ht="20.25">
      <c r="A2" s="479"/>
      <c r="B2" s="484" t="s">
        <v>234</v>
      </c>
      <c r="C2" s="485"/>
      <c r="D2" s="485"/>
      <c r="E2" s="485"/>
      <c r="F2" s="486"/>
      <c r="G2" s="106">
        <v>6</v>
      </c>
      <c r="H2" s="106">
        <v>7</v>
      </c>
      <c r="I2" s="106">
        <v>8</v>
      </c>
      <c r="J2" s="434" t="s">
        <v>233</v>
      </c>
      <c r="K2" s="435"/>
      <c r="L2" s="435"/>
      <c r="M2" s="435"/>
      <c r="N2" s="435"/>
      <c r="O2" s="435"/>
      <c r="P2" s="436"/>
      <c r="Q2" s="106">
        <v>2017</v>
      </c>
    </row>
    <row r="3" spans="1:17" ht="20.25">
      <c r="A3" s="480"/>
      <c r="B3" s="487" t="s">
        <v>235</v>
      </c>
      <c r="C3" s="488"/>
      <c r="D3" s="488"/>
      <c r="E3" s="488"/>
      <c r="F3" s="489"/>
      <c r="G3" s="107"/>
      <c r="H3" s="108"/>
      <c r="I3" s="109">
        <v>1</v>
      </c>
      <c r="J3" s="437" t="s">
        <v>236</v>
      </c>
      <c r="K3" s="437"/>
      <c r="L3" s="507" t="s">
        <v>121</v>
      </c>
      <c r="M3" s="507"/>
      <c r="N3" s="507"/>
      <c r="O3" s="507"/>
      <c r="P3" s="507"/>
      <c r="Q3" s="508"/>
    </row>
    <row r="4" spans="1:17" ht="15">
      <c r="A4" s="444" t="s">
        <v>0</v>
      </c>
      <c r="B4" s="444" t="s">
        <v>1</v>
      </c>
      <c r="C4" s="512" t="s">
        <v>228</v>
      </c>
      <c r="D4" s="472" t="s">
        <v>237</v>
      </c>
      <c r="E4" s="476" t="s">
        <v>238</v>
      </c>
      <c r="F4" s="472" t="s">
        <v>239</v>
      </c>
      <c r="G4" s="444" t="s">
        <v>240</v>
      </c>
      <c r="H4" s="444"/>
      <c r="I4" s="444" t="s">
        <v>241</v>
      </c>
      <c r="J4" s="444"/>
      <c r="K4" s="444"/>
      <c r="L4" s="444"/>
      <c r="M4" s="444"/>
      <c r="N4" s="444"/>
      <c r="O4" s="444" t="s">
        <v>242</v>
      </c>
      <c r="P4" s="444"/>
      <c r="Q4" s="444" t="s">
        <v>243</v>
      </c>
    </row>
    <row r="5" spans="1:17" ht="15">
      <c r="A5" s="444"/>
      <c r="B5" s="444"/>
      <c r="C5" s="513"/>
      <c r="D5" s="472"/>
      <c r="E5" s="476"/>
      <c r="F5" s="472"/>
      <c r="G5" s="110" t="s">
        <v>328</v>
      </c>
      <c r="H5" s="110" t="s">
        <v>329</v>
      </c>
      <c r="I5" s="110" t="s">
        <v>330</v>
      </c>
      <c r="J5" s="110" t="s">
        <v>331</v>
      </c>
      <c r="K5" s="110" t="s">
        <v>244</v>
      </c>
      <c r="L5" s="110" t="s">
        <v>332</v>
      </c>
      <c r="M5" s="218"/>
      <c r="N5" s="218"/>
      <c r="O5" s="129" t="s">
        <v>333</v>
      </c>
      <c r="P5" s="110" t="s">
        <v>331</v>
      </c>
      <c r="Q5" s="444"/>
    </row>
    <row r="6" spans="1:17" ht="17.25" customHeight="1">
      <c r="A6" s="139" t="s">
        <v>337</v>
      </c>
      <c r="B6" s="125" t="s">
        <v>338</v>
      </c>
      <c r="C6" s="140" t="str">
        <f>'[1]1er crit.std'!$K$4</f>
        <v>276</v>
      </c>
      <c r="D6" s="125"/>
      <c r="E6" s="230" t="s">
        <v>327</v>
      </c>
      <c r="F6" s="125">
        <v>302650</v>
      </c>
      <c r="G6" s="163">
        <v>1</v>
      </c>
      <c r="H6" s="160"/>
      <c r="I6" s="159"/>
      <c r="J6" s="160"/>
      <c r="K6" s="159"/>
      <c r="L6" s="160"/>
      <c r="M6" s="219"/>
      <c r="N6" s="219"/>
      <c r="O6" s="161"/>
      <c r="P6" s="162"/>
      <c r="Q6" s="155" t="s">
        <v>339</v>
      </c>
    </row>
    <row r="7" spans="1:17" ht="15.75" customHeight="1">
      <c r="A7" s="139" t="s">
        <v>271</v>
      </c>
      <c r="B7" s="125" t="s">
        <v>272</v>
      </c>
      <c r="C7" s="140" t="str">
        <f>'[1]1er crit.std'!$K$4</f>
        <v>276</v>
      </c>
      <c r="D7" s="125" t="s">
        <v>273</v>
      </c>
      <c r="E7" s="230" t="s">
        <v>327</v>
      </c>
      <c r="F7" s="125">
        <v>82514607</v>
      </c>
      <c r="G7" s="163">
        <v>1</v>
      </c>
      <c r="H7" s="162" t="s">
        <v>253</v>
      </c>
      <c r="I7" s="159"/>
      <c r="J7" s="160"/>
      <c r="K7" s="159"/>
      <c r="L7" s="160"/>
      <c r="M7" s="219"/>
      <c r="N7" s="219"/>
      <c r="O7" s="161"/>
      <c r="P7" s="162"/>
      <c r="Q7" s="155"/>
    </row>
    <row r="8" spans="1:17" ht="15.75" customHeight="1">
      <c r="A8" s="116" t="s">
        <v>372</v>
      </c>
      <c r="B8" s="117" t="s">
        <v>373</v>
      </c>
      <c r="C8" s="118" t="str">
        <f>'[1]1er crit.10m'!$K$4</f>
        <v>287</v>
      </c>
      <c r="D8" s="119" t="s">
        <v>273</v>
      </c>
      <c r="E8" s="230" t="s">
        <v>327</v>
      </c>
      <c r="F8" s="229">
        <v>82425224</v>
      </c>
      <c r="G8" s="163">
        <v>1</v>
      </c>
      <c r="H8" s="120"/>
      <c r="I8" s="213"/>
      <c r="J8" s="120"/>
      <c r="K8" s="213"/>
      <c r="L8" s="120"/>
      <c r="M8" s="220"/>
      <c r="N8" s="220"/>
      <c r="O8" s="214"/>
      <c r="P8" s="121"/>
      <c r="Q8" s="169" t="s">
        <v>380</v>
      </c>
    </row>
    <row r="9" spans="1:17" ht="15.75" customHeight="1">
      <c r="A9" s="151"/>
      <c r="B9" s="151"/>
      <c r="C9" s="156"/>
      <c r="D9" s="152"/>
      <c r="E9" s="230"/>
      <c r="F9" s="152"/>
      <c r="G9" s="164"/>
      <c r="H9" s="165"/>
      <c r="I9" s="164"/>
      <c r="J9" s="165"/>
      <c r="K9" s="164"/>
      <c r="L9" s="165"/>
      <c r="M9" s="221"/>
      <c r="N9" s="221"/>
      <c r="O9" s="164"/>
      <c r="P9" s="162"/>
      <c r="Q9" s="151"/>
    </row>
    <row r="10" spans="1:17" ht="15.75" customHeight="1">
      <c r="A10" s="210" t="s">
        <v>400</v>
      </c>
      <c r="B10" s="210" t="s">
        <v>401</v>
      </c>
      <c r="C10" s="156"/>
      <c r="D10" s="211" t="s">
        <v>245</v>
      </c>
      <c r="E10" s="230"/>
      <c r="F10" s="211"/>
      <c r="G10" s="164"/>
      <c r="H10" s="223">
        <v>1</v>
      </c>
      <c r="I10" s="164"/>
      <c r="J10" s="165"/>
      <c r="K10" s="164"/>
      <c r="L10" s="165"/>
      <c r="M10" s="221"/>
      <c r="N10" s="221"/>
      <c r="O10" s="164"/>
      <c r="P10" s="162"/>
      <c r="Q10" s="210"/>
    </row>
    <row r="11" spans="1:17" ht="15.75" customHeight="1">
      <c r="A11" s="210"/>
      <c r="B11" s="210"/>
      <c r="C11" s="156"/>
      <c r="D11" s="211"/>
      <c r="E11" s="230"/>
      <c r="F11" s="211"/>
      <c r="G11" s="164"/>
      <c r="H11" s="165"/>
      <c r="I11" s="164"/>
      <c r="J11" s="165"/>
      <c r="K11" s="164"/>
      <c r="L11" s="165"/>
      <c r="M11" s="221"/>
      <c r="N11" s="221"/>
      <c r="O11" s="164"/>
      <c r="P11" s="162"/>
      <c r="Q11" s="210"/>
    </row>
    <row r="12" spans="1:17" ht="15.75" customHeight="1">
      <c r="A12" s="210"/>
      <c r="B12" s="210"/>
      <c r="C12" s="156"/>
      <c r="D12" s="211"/>
      <c r="E12" s="230"/>
      <c r="F12" s="211"/>
      <c r="G12" s="164"/>
      <c r="H12" s="165"/>
      <c r="I12" s="164"/>
      <c r="J12" s="165"/>
      <c r="K12" s="164"/>
      <c r="L12" s="165"/>
      <c r="M12" s="221"/>
      <c r="N12" s="221"/>
      <c r="O12" s="164"/>
      <c r="P12" s="162"/>
      <c r="Q12" s="210"/>
    </row>
    <row r="13" spans="1:17" ht="15.75" customHeight="1">
      <c r="A13" s="210"/>
      <c r="B13" s="210"/>
      <c r="C13" s="156"/>
      <c r="D13" s="211"/>
      <c r="E13" s="230"/>
      <c r="F13" s="211"/>
      <c r="G13" s="164"/>
      <c r="H13" s="165"/>
      <c r="I13" s="164"/>
      <c r="J13" s="165"/>
      <c r="K13" s="164"/>
      <c r="L13" s="165"/>
      <c r="M13" s="221"/>
      <c r="N13" s="221"/>
      <c r="O13" s="164"/>
      <c r="P13" s="162"/>
      <c r="Q13" s="210"/>
    </row>
    <row r="14" spans="1:17" ht="15.75" customHeight="1">
      <c r="A14" s="139" t="s">
        <v>298</v>
      </c>
      <c r="B14" s="125" t="s">
        <v>299</v>
      </c>
      <c r="C14" s="140" t="str">
        <f>'[1]1er crit.std'!$K$4</f>
        <v>276</v>
      </c>
      <c r="D14" s="125"/>
      <c r="E14" s="230" t="s">
        <v>327</v>
      </c>
      <c r="F14" s="125"/>
      <c r="G14" s="159"/>
      <c r="H14" s="160"/>
      <c r="I14" s="159"/>
      <c r="J14" s="160">
        <v>1</v>
      </c>
      <c r="K14" s="159"/>
      <c r="L14" s="160"/>
      <c r="M14" s="219"/>
      <c r="N14" s="219"/>
      <c r="O14" s="161"/>
      <c r="P14" s="162"/>
      <c r="Q14" s="157" t="s">
        <v>344</v>
      </c>
    </row>
    <row r="15" spans="1:17" ht="15.75" customHeight="1">
      <c r="A15" s="139" t="s">
        <v>394</v>
      </c>
      <c r="B15" s="125" t="s">
        <v>395</v>
      </c>
      <c r="C15" s="140" t="s">
        <v>396</v>
      </c>
      <c r="D15" s="125" t="s">
        <v>249</v>
      </c>
      <c r="E15" s="230" t="s">
        <v>327</v>
      </c>
      <c r="F15" s="125"/>
      <c r="G15" s="159"/>
      <c r="H15" s="160"/>
      <c r="I15" s="159"/>
      <c r="J15" s="166">
        <v>1</v>
      </c>
      <c r="K15" s="161"/>
      <c r="L15" s="160"/>
      <c r="M15" s="219"/>
      <c r="N15" s="219"/>
      <c r="O15" s="161"/>
      <c r="P15" s="162"/>
      <c r="Q15" s="155"/>
    </row>
    <row r="16" spans="1:17" ht="15.75" customHeight="1">
      <c r="A16" s="116" t="s">
        <v>49</v>
      </c>
      <c r="B16" s="117" t="s">
        <v>374</v>
      </c>
      <c r="C16" s="118" t="str">
        <f>'[1]1er crit.std'!$K$4</f>
        <v>276</v>
      </c>
      <c r="D16" s="119" t="s">
        <v>266</v>
      </c>
      <c r="E16" s="230" t="s">
        <v>327</v>
      </c>
      <c r="F16" s="229">
        <v>82586342</v>
      </c>
      <c r="G16" s="212"/>
      <c r="H16" s="120"/>
      <c r="I16" s="213"/>
      <c r="J16" s="120">
        <v>1</v>
      </c>
      <c r="K16" s="213"/>
      <c r="L16" s="120"/>
      <c r="M16" s="220"/>
      <c r="N16" s="220"/>
      <c r="O16" s="214"/>
      <c r="P16" s="121" t="s">
        <v>253</v>
      </c>
      <c r="Q16" s="169" t="s">
        <v>378</v>
      </c>
    </row>
    <row r="17" spans="1:17" ht="15.75" customHeight="1">
      <c r="A17" s="139"/>
      <c r="B17" s="125"/>
      <c r="C17" s="140"/>
      <c r="D17" s="125"/>
      <c r="E17" s="230"/>
      <c r="F17" s="125"/>
      <c r="G17" s="159"/>
      <c r="H17" s="160"/>
      <c r="I17" s="159"/>
      <c r="J17" s="166"/>
      <c r="K17" s="161"/>
      <c r="L17" s="160"/>
      <c r="M17" s="219"/>
      <c r="N17" s="219"/>
      <c r="O17" s="161"/>
      <c r="P17" s="162"/>
      <c r="Q17" s="155"/>
    </row>
    <row r="18" spans="1:17" ht="15.75" customHeight="1">
      <c r="A18" s="139" t="s">
        <v>269</v>
      </c>
      <c r="B18" s="125" t="s">
        <v>397</v>
      </c>
      <c r="C18" s="140" t="s">
        <v>398</v>
      </c>
      <c r="D18" s="125" t="s">
        <v>245</v>
      </c>
      <c r="E18" s="230" t="s">
        <v>327</v>
      </c>
      <c r="F18" s="125"/>
      <c r="G18" s="159"/>
      <c r="H18" s="160"/>
      <c r="I18" s="159"/>
      <c r="J18" s="166" t="s">
        <v>334</v>
      </c>
      <c r="K18" s="161">
        <v>1</v>
      </c>
      <c r="L18" s="160"/>
      <c r="M18" s="219"/>
      <c r="N18" s="219"/>
      <c r="O18" s="161"/>
      <c r="P18" s="162"/>
      <c r="Q18" s="155"/>
    </row>
    <row r="19" spans="1:17" ht="15.75" customHeight="1">
      <c r="A19" s="139"/>
      <c r="B19" s="125"/>
      <c r="C19" s="140"/>
      <c r="D19" s="125"/>
      <c r="E19" s="230"/>
      <c r="F19" s="125"/>
      <c r="G19" s="159"/>
      <c r="H19" s="160"/>
      <c r="I19" s="159"/>
      <c r="J19" s="166"/>
      <c r="K19" s="161"/>
      <c r="L19" s="160"/>
      <c r="M19" s="219"/>
      <c r="N19" s="219"/>
      <c r="O19" s="161"/>
      <c r="P19" s="162"/>
      <c r="Q19" s="155"/>
    </row>
    <row r="20" spans="1:17" ht="15.75" customHeight="1">
      <c r="A20" s="139"/>
      <c r="B20" s="125"/>
      <c r="C20" s="140"/>
      <c r="D20" s="125"/>
      <c r="E20" s="230"/>
      <c r="F20" s="125"/>
      <c r="G20" s="159"/>
      <c r="H20" s="160"/>
      <c r="I20" s="159"/>
      <c r="J20" s="166"/>
      <c r="K20" s="161"/>
      <c r="L20" s="160"/>
      <c r="M20" s="219"/>
      <c r="N20" s="219"/>
      <c r="O20" s="161"/>
      <c r="P20" s="162"/>
      <c r="Q20" s="155"/>
    </row>
    <row r="21" spans="1:17" ht="15.75" customHeight="1">
      <c r="A21" s="139"/>
      <c r="B21" s="125"/>
      <c r="C21" s="140"/>
      <c r="D21" s="125"/>
      <c r="E21" s="230"/>
      <c r="F21" s="125"/>
      <c r="G21" s="159"/>
      <c r="H21" s="160"/>
      <c r="I21" s="159"/>
      <c r="J21" s="166"/>
      <c r="K21" s="161"/>
      <c r="L21" s="160"/>
      <c r="M21" s="219"/>
      <c r="N21" s="219"/>
      <c r="O21" s="161"/>
      <c r="P21" s="162"/>
      <c r="Q21" s="155"/>
    </row>
    <row r="22" spans="1:17" ht="15.75" customHeight="1">
      <c r="A22" s="139" t="s">
        <v>342</v>
      </c>
      <c r="B22" s="125" t="s">
        <v>338</v>
      </c>
      <c r="C22" s="140" t="str">
        <f>'[1]1er crit.std'!$K$4</f>
        <v>276</v>
      </c>
      <c r="D22" s="125"/>
      <c r="E22" s="230" t="s">
        <v>327</v>
      </c>
      <c r="F22" s="125">
        <v>2977685</v>
      </c>
      <c r="G22" s="159"/>
      <c r="H22" s="160"/>
      <c r="I22" s="159"/>
      <c r="J22" s="160"/>
      <c r="K22" s="159"/>
      <c r="L22" s="160">
        <v>1</v>
      </c>
      <c r="M22" s="219"/>
      <c r="N22" s="219"/>
      <c r="O22" s="161"/>
      <c r="P22" s="162"/>
      <c r="Q22" s="155"/>
    </row>
    <row r="23" spans="1:17" ht="15.75" customHeight="1">
      <c r="A23" s="139" t="s">
        <v>399</v>
      </c>
      <c r="B23" s="125" t="s">
        <v>97</v>
      </c>
      <c r="C23" s="140"/>
      <c r="D23" s="125"/>
      <c r="E23" s="230" t="s">
        <v>327</v>
      </c>
      <c r="F23" s="125"/>
      <c r="G23" s="159"/>
      <c r="H23" s="160"/>
      <c r="I23" s="159"/>
      <c r="J23" s="160"/>
      <c r="K23" s="159"/>
      <c r="L23" s="160">
        <v>1</v>
      </c>
      <c r="M23" s="219"/>
      <c r="N23" s="219"/>
      <c r="O23" s="161"/>
      <c r="P23" s="162"/>
      <c r="Q23" s="155"/>
    </row>
    <row r="24" spans="1:17" ht="15.75" customHeight="1">
      <c r="A24" s="139" t="s">
        <v>402</v>
      </c>
      <c r="B24" s="125" t="s">
        <v>403</v>
      </c>
      <c r="C24" s="140"/>
      <c r="D24" s="125"/>
      <c r="E24" s="230" t="s">
        <v>327</v>
      </c>
      <c r="F24" s="125"/>
      <c r="G24" s="159"/>
      <c r="H24" s="160"/>
      <c r="I24" s="159"/>
      <c r="J24" s="160"/>
      <c r="K24" s="159"/>
      <c r="L24" s="160">
        <v>1</v>
      </c>
      <c r="M24" s="219"/>
      <c r="N24" s="219"/>
      <c r="O24" s="161"/>
      <c r="P24" s="162"/>
      <c r="Q24" s="155"/>
    </row>
    <row r="25" spans="1:17" ht="15.75" customHeight="1">
      <c r="A25" s="151"/>
      <c r="B25" s="151"/>
      <c r="C25" s="156"/>
      <c r="D25" s="152"/>
      <c r="E25" s="230"/>
      <c r="F25" s="152"/>
      <c r="G25" s="164"/>
      <c r="H25" s="165"/>
      <c r="I25" s="164"/>
      <c r="J25" s="165"/>
      <c r="K25" s="164"/>
      <c r="L25" s="165"/>
      <c r="M25" s="221"/>
      <c r="N25" s="221"/>
      <c r="O25" s="164"/>
      <c r="P25" s="162"/>
      <c r="Q25" s="151"/>
    </row>
    <row r="26" spans="1:17" ht="15.75" customHeight="1">
      <c r="A26" s="139" t="s">
        <v>335</v>
      </c>
      <c r="B26" s="125" t="s">
        <v>304</v>
      </c>
      <c r="C26" s="140" t="str">
        <f>'[1]1er crit.std'!$K$4</f>
        <v>276</v>
      </c>
      <c r="D26" s="125"/>
      <c r="E26" s="230" t="s">
        <v>327</v>
      </c>
      <c r="F26" s="125"/>
      <c r="G26" s="159"/>
      <c r="H26" s="160"/>
      <c r="I26" s="159"/>
      <c r="J26" s="160"/>
      <c r="K26" s="159"/>
      <c r="L26" s="160"/>
      <c r="M26" s="219"/>
      <c r="N26" s="219"/>
      <c r="O26" s="161">
        <v>1</v>
      </c>
      <c r="P26" s="162"/>
      <c r="Q26" s="157" t="s">
        <v>344</v>
      </c>
    </row>
    <row r="27" spans="1:17" ht="33.75">
      <c r="A27" s="139" t="s">
        <v>274</v>
      </c>
      <c r="B27" s="125" t="s">
        <v>275</v>
      </c>
      <c r="C27" s="140" t="str">
        <f>'[1]1er crit.std'!$K$4</f>
        <v>276</v>
      </c>
      <c r="D27" s="125" t="s">
        <v>256</v>
      </c>
      <c r="E27" s="230" t="s">
        <v>327</v>
      </c>
      <c r="F27" s="125">
        <v>82546802</v>
      </c>
      <c r="G27" s="159"/>
      <c r="H27" s="160"/>
      <c r="I27" s="159"/>
      <c r="J27" s="160"/>
      <c r="K27" s="159"/>
      <c r="L27" s="160"/>
      <c r="M27" s="219"/>
      <c r="N27" s="219"/>
      <c r="O27" s="163">
        <v>1</v>
      </c>
      <c r="P27" s="162"/>
      <c r="Q27" s="158" t="s">
        <v>343</v>
      </c>
    </row>
    <row r="28" spans="1:17" ht="15.75" customHeight="1">
      <c r="A28" s="116" t="s">
        <v>375</v>
      </c>
      <c r="B28" s="117" t="s">
        <v>295</v>
      </c>
      <c r="C28" s="118" t="str">
        <f>'[1]1er crit.std'!$K$4</f>
        <v>276</v>
      </c>
      <c r="D28" s="119" t="s">
        <v>252</v>
      </c>
      <c r="E28" s="230" t="s">
        <v>327</v>
      </c>
      <c r="F28" s="168">
        <v>2141182</v>
      </c>
      <c r="G28" s="213"/>
      <c r="H28" s="120"/>
      <c r="I28" s="213"/>
      <c r="J28" s="120"/>
      <c r="K28" s="213"/>
      <c r="L28" s="120"/>
      <c r="M28" s="220"/>
      <c r="N28" s="220"/>
      <c r="O28" s="214">
        <v>1</v>
      </c>
      <c r="P28" s="121" t="s">
        <v>253</v>
      </c>
      <c r="Q28" s="169" t="s">
        <v>379</v>
      </c>
    </row>
    <row r="29" spans="1:17" ht="15.75" customHeight="1">
      <c r="A29" s="151"/>
      <c r="B29" s="151"/>
      <c r="C29" s="156"/>
      <c r="D29" s="152"/>
      <c r="E29" s="230"/>
      <c r="F29" s="152"/>
      <c r="G29" s="164"/>
      <c r="H29" s="165"/>
      <c r="I29" s="164"/>
      <c r="J29" s="165"/>
      <c r="K29" s="164"/>
      <c r="L29" s="165"/>
      <c r="M29" s="221"/>
      <c r="N29" s="221"/>
      <c r="O29" s="164"/>
      <c r="P29" s="162"/>
      <c r="Q29" s="151"/>
    </row>
    <row r="30" spans="1:17" ht="15.75" customHeight="1">
      <c r="A30" s="139" t="s">
        <v>336</v>
      </c>
      <c r="B30" s="125" t="s">
        <v>305</v>
      </c>
      <c r="C30" s="140" t="str">
        <f>'[1]1er crit.std'!$K$4</f>
        <v>276</v>
      </c>
      <c r="D30" s="125"/>
      <c r="E30" s="230" t="s">
        <v>327</v>
      </c>
      <c r="F30" s="125"/>
      <c r="G30" s="159"/>
      <c r="H30" s="160"/>
      <c r="I30" s="159"/>
      <c r="J30" s="160"/>
      <c r="K30" s="159"/>
      <c r="L30" s="160"/>
      <c r="M30" s="219"/>
      <c r="N30" s="219"/>
      <c r="O30" s="161"/>
      <c r="P30" s="162">
        <v>1</v>
      </c>
      <c r="Q30" s="157" t="s">
        <v>344</v>
      </c>
    </row>
    <row r="31" spans="1:17" ht="15.75" customHeight="1">
      <c r="A31" s="139" t="s">
        <v>340</v>
      </c>
      <c r="B31" s="125" t="s">
        <v>341</v>
      </c>
      <c r="C31" s="140" t="str">
        <f>'[1]1er crit.std'!$K$4</f>
        <v>276</v>
      </c>
      <c r="D31" s="125"/>
      <c r="E31" s="230" t="s">
        <v>327</v>
      </c>
      <c r="F31" s="125">
        <v>82426484</v>
      </c>
      <c r="G31" s="159"/>
      <c r="H31" s="160"/>
      <c r="I31" s="159"/>
      <c r="J31" s="160"/>
      <c r="K31" s="159"/>
      <c r="L31" s="160"/>
      <c r="M31" s="219"/>
      <c r="N31" s="219"/>
      <c r="O31" s="161"/>
      <c r="P31" s="162">
        <v>1</v>
      </c>
      <c r="Q31" s="155"/>
    </row>
    <row r="32" spans="1:17" ht="39.75" customHeight="1">
      <c r="A32" s="117" t="s">
        <v>376</v>
      </c>
      <c r="B32" s="117" t="s">
        <v>377</v>
      </c>
      <c r="C32" s="118" t="str">
        <f>'[1]1er crit.std'!$K$4</f>
        <v>276</v>
      </c>
      <c r="D32" s="119" t="s">
        <v>273</v>
      </c>
      <c r="E32" s="230" t="s">
        <v>327</v>
      </c>
      <c r="F32" s="117">
        <v>2853108</v>
      </c>
      <c r="G32" s="120"/>
      <c r="H32" s="120"/>
      <c r="I32" s="120"/>
      <c r="J32" s="120"/>
      <c r="K32" s="120"/>
      <c r="L32" s="120"/>
      <c r="M32" s="220"/>
      <c r="N32" s="220"/>
      <c r="O32" s="121" t="s">
        <v>253</v>
      </c>
      <c r="P32" s="121">
        <v>1</v>
      </c>
      <c r="Q32" s="217" t="s">
        <v>381</v>
      </c>
    </row>
    <row r="33" spans="1:17" s="12" customFormat="1" ht="18.75">
      <c r="A33" s="509" t="s">
        <v>137</v>
      </c>
      <c r="B33" s="510"/>
      <c r="C33" s="510"/>
      <c r="D33" s="510"/>
      <c r="E33" s="510"/>
      <c r="F33" s="511"/>
      <c r="G33" s="215">
        <f aca="true" t="shared" si="0" ref="G33:O33">SUM(G6:G32)</f>
        <v>3</v>
      </c>
      <c r="H33" s="215">
        <f t="shared" si="0"/>
        <v>1</v>
      </c>
      <c r="I33" s="215">
        <f t="shared" si="0"/>
        <v>0</v>
      </c>
      <c r="J33" s="215">
        <f t="shared" si="0"/>
        <v>3</v>
      </c>
      <c r="K33" s="215">
        <f t="shared" si="0"/>
        <v>1</v>
      </c>
      <c r="L33" s="215">
        <f t="shared" si="0"/>
        <v>3</v>
      </c>
      <c r="M33" s="222">
        <f t="shared" si="0"/>
        <v>0</v>
      </c>
      <c r="N33" s="222">
        <f t="shared" si="0"/>
        <v>0</v>
      </c>
      <c r="O33" s="215">
        <f t="shared" si="0"/>
        <v>3</v>
      </c>
      <c r="P33" s="215">
        <f>SUM(P6:P32)</f>
        <v>3</v>
      </c>
      <c r="Q33" s="216">
        <f>SUM(G33:P33)</f>
        <v>17</v>
      </c>
    </row>
  </sheetData>
  <sheetProtection/>
  <mergeCells count="18">
    <mergeCell ref="A33:F3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  <mergeCell ref="A1:A3"/>
    <mergeCell ref="B1:Q1"/>
    <mergeCell ref="B2:F2"/>
    <mergeCell ref="J2:P2"/>
    <mergeCell ref="B3:F3"/>
    <mergeCell ref="J3:K3"/>
    <mergeCell ref="L3:Q3"/>
  </mergeCells>
  <dataValidations count="4">
    <dataValidation type="list" operator="equal" allowBlank="1" sqref="W31:W32">
      <formula1>"carabine,pistolet,arbalète,obusier,"</formula1>
    </dataValidation>
    <dataValidation type="list" operator="equal" allowBlank="1" sqref="W30">
      <formula1>"carabine,pistolet,"</formula1>
    </dataValidation>
    <dataValidation type="list" operator="equal" allowBlank="1" sqref="E6:E32">
      <formula1>"carabine,pistolet,,"</formula1>
    </dataValidation>
    <dataValidation type="list" operator="equal" allowBlank="1" sqref="D26:D28 D6:D8 D14:D24 D30:D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2" width="18.57421875" style="70" customWidth="1"/>
    <col min="3" max="3" width="14.28125" style="70" customWidth="1"/>
    <col min="4" max="4" width="7.140625" style="70" customWidth="1"/>
    <col min="5" max="5" width="10.00390625" style="70" customWidth="1"/>
    <col min="6" max="6" width="5.7109375" style="70" customWidth="1"/>
    <col min="7" max="8" width="18.57421875" style="70" customWidth="1"/>
    <col min="9" max="9" width="14.28125" style="70" customWidth="1"/>
    <col min="10" max="10" width="7.140625" style="70" customWidth="1"/>
    <col min="11" max="11" width="10.00390625" style="70" customWidth="1"/>
  </cols>
  <sheetData>
    <row r="1" spans="1:11" s="347" customFormat="1" ht="30" customHeight="1">
      <c r="A1" s="349" t="s">
        <v>16</v>
      </c>
      <c r="B1" s="349" t="s">
        <v>501</v>
      </c>
      <c r="C1" s="517" t="s">
        <v>126</v>
      </c>
      <c r="D1" s="517"/>
      <c r="E1" s="518" t="s">
        <v>482</v>
      </c>
      <c r="F1" s="518"/>
      <c r="G1" s="519"/>
      <c r="H1" s="349" t="s">
        <v>502</v>
      </c>
      <c r="I1" s="517" t="s">
        <v>498</v>
      </c>
      <c r="J1" s="517"/>
      <c r="K1" s="349">
        <v>2022</v>
      </c>
    </row>
    <row r="2" spans="1:11" s="11" customFormat="1" ht="15.75">
      <c r="A2" s="329" t="s">
        <v>227</v>
      </c>
      <c r="B2" s="105">
        <v>44575</v>
      </c>
      <c r="C2" s="329" t="s">
        <v>128</v>
      </c>
      <c r="D2" s="329" t="s">
        <v>503</v>
      </c>
      <c r="E2" s="343" t="s">
        <v>345</v>
      </c>
      <c r="F2" s="329"/>
      <c r="G2" s="329" t="s">
        <v>227</v>
      </c>
      <c r="H2" s="105">
        <v>44575</v>
      </c>
      <c r="I2" s="329" t="s">
        <v>128</v>
      </c>
      <c r="J2" s="329" t="s">
        <v>504</v>
      </c>
      <c r="K2" s="343" t="s">
        <v>505</v>
      </c>
    </row>
    <row r="3" spans="1:11" s="11" customFormat="1" ht="18.75" customHeight="1">
      <c r="A3" s="328" t="s">
        <v>0</v>
      </c>
      <c r="B3" s="328" t="s">
        <v>1</v>
      </c>
      <c r="C3" s="328" t="s">
        <v>228</v>
      </c>
      <c r="D3" s="344" t="s">
        <v>3</v>
      </c>
      <c r="E3" s="344" t="s">
        <v>481</v>
      </c>
      <c r="F3" s="344"/>
      <c r="G3" s="344" t="s">
        <v>0</v>
      </c>
      <c r="H3" s="344" t="s">
        <v>1</v>
      </c>
      <c r="I3" s="344" t="s">
        <v>17</v>
      </c>
      <c r="J3" s="344" t="s">
        <v>3</v>
      </c>
      <c r="K3" s="344" t="s">
        <v>481</v>
      </c>
    </row>
    <row r="4" spans="1:11" s="11" customFormat="1" ht="18.75" customHeight="1">
      <c r="A4" s="116" t="s">
        <v>459</v>
      </c>
      <c r="B4" s="117" t="s">
        <v>460</v>
      </c>
      <c r="C4" s="118" t="s">
        <v>461</v>
      </c>
      <c r="D4" s="119" t="s">
        <v>273</v>
      </c>
      <c r="E4" s="429">
        <v>1</v>
      </c>
      <c r="F4" s="365">
        <v>1</v>
      </c>
      <c r="G4" s="362"/>
      <c r="H4" s="362"/>
      <c r="I4" s="363"/>
      <c r="J4" s="364"/>
      <c r="K4" s="360"/>
    </row>
    <row r="5" spans="1:11" s="18" customFormat="1" ht="18.75" customHeight="1">
      <c r="A5" s="139" t="s">
        <v>375</v>
      </c>
      <c r="B5" s="125" t="s">
        <v>295</v>
      </c>
      <c r="C5" s="140" t="s">
        <v>426</v>
      </c>
      <c r="D5" s="125" t="s">
        <v>252</v>
      </c>
      <c r="E5" s="365">
        <v>1</v>
      </c>
      <c r="F5" s="365">
        <v>2</v>
      </c>
      <c r="G5" s="357"/>
      <c r="H5" s="358"/>
      <c r="I5" s="359"/>
      <c r="J5" s="358"/>
      <c r="K5" s="365"/>
    </row>
    <row r="6" spans="1:11" s="18" customFormat="1" ht="18.75" customHeight="1">
      <c r="A6" s="125" t="s">
        <v>424</v>
      </c>
      <c r="B6" s="125" t="s">
        <v>373</v>
      </c>
      <c r="C6" s="140" t="str">
        <f>'[1]1er crit.10m'!$K$4</f>
        <v>287</v>
      </c>
      <c r="D6" s="125" t="s">
        <v>273</v>
      </c>
      <c r="E6" s="365">
        <v>1</v>
      </c>
      <c r="F6" s="365">
        <v>3</v>
      </c>
      <c r="G6" s="357"/>
      <c r="H6" s="358"/>
      <c r="I6" s="359"/>
      <c r="J6" s="358"/>
      <c r="K6" s="365"/>
    </row>
    <row r="7" spans="1:11" s="18" customFormat="1" ht="18.75" customHeight="1">
      <c r="A7" s="358"/>
      <c r="B7" s="358"/>
      <c r="C7" s="359"/>
      <c r="D7" s="358"/>
      <c r="E7" s="365"/>
      <c r="F7" s="365">
        <v>4</v>
      </c>
      <c r="G7" s="357"/>
      <c r="H7" s="358"/>
      <c r="I7" s="359"/>
      <c r="J7" s="358"/>
      <c r="K7" s="365"/>
    </row>
    <row r="8" spans="1:11" s="355" customFormat="1" ht="26.25" customHeight="1">
      <c r="A8" s="514" t="s">
        <v>483</v>
      </c>
      <c r="B8" s="515"/>
      <c r="C8" s="515"/>
      <c r="D8" s="516"/>
      <c r="E8" s="354">
        <f>SUM(E4:E6)</f>
        <v>3</v>
      </c>
      <c r="F8" s="354"/>
      <c r="G8" s="514" t="s">
        <v>483</v>
      </c>
      <c r="H8" s="515"/>
      <c r="I8" s="515"/>
      <c r="J8" s="516"/>
      <c r="K8" s="354">
        <f>SUM(K4:K6)</f>
        <v>0</v>
      </c>
    </row>
    <row r="9" spans="1:11" s="11" customFormat="1" ht="15.75">
      <c r="A9" s="335" t="s">
        <v>7</v>
      </c>
      <c r="B9" s="310">
        <v>44576</v>
      </c>
      <c r="C9" s="335" t="s">
        <v>128</v>
      </c>
      <c r="D9" s="335" t="s">
        <v>506</v>
      </c>
      <c r="E9" s="335" t="s">
        <v>493</v>
      </c>
      <c r="F9" s="335"/>
      <c r="G9" s="335" t="s">
        <v>7</v>
      </c>
      <c r="H9" s="310">
        <v>44576</v>
      </c>
      <c r="I9" s="335" t="s">
        <v>128</v>
      </c>
      <c r="J9" s="335" t="s">
        <v>507</v>
      </c>
      <c r="K9" s="335" t="s">
        <v>346</v>
      </c>
    </row>
    <row r="10" spans="1:11" s="11" customFormat="1" ht="18.75" customHeight="1">
      <c r="A10" s="344" t="s">
        <v>0</v>
      </c>
      <c r="B10" s="344" t="s">
        <v>1</v>
      </c>
      <c r="C10" s="344" t="s">
        <v>228</v>
      </c>
      <c r="D10" s="344" t="s">
        <v>3</v>
      </c>
      <c r="E10" s="344" t="s">
        <v>481</v>
      </c>
      <c r="F10" s="344"/>
      <c r="G10" s="344" t="s">
        <v>0</v>
      </c>
      <c r="H10" s="344" t="s">
        <v>1</v>
      </c>
      <c r="I10" s="344" t="s">
        <v>17</v>
      </c>
      <c r="J10" s="344" t="s">
        <v>3</v>
      </c>
      <c r="K10" s="344" t="s">
        <v>481</v>
      </c>
    </row>
    <row r="11" spans="1:11" s="11" customFormat="1" ht="18.75" customHeight="1">
      <c r="A11" s="361"/>
      <c r="B11" s="362"/>
      <c r="C11" s="363"/>
      <c r="D11" s="364"/>
      <c r="E11" s="360"/>
      <c r="F11" s="365">
        <v>1</v>
      </c>
      <c r="G11" s="357"/>
      <c r="H11" s="358"/>
      <c r="I11" s="359"/>
      <c r="J11" s="358"/>
      <c r="K11" s="19"/>
    </row>
    <row r="12" spans="1:11" s="18" customFormat="1" ht="18.75" customHeight="1">
      <c r="A12" s="357"/>
      <c r="B12" s="358"/>
      <c r="C12" s="359"/>
      <c r="D12" s="358"/>
      <c r="E12" s="357"/>
      <c r="F12" s="365">
        <v>2</v>
      </c>
      <c r="G12" s="367"/>
      <c r="H12" s="367"/>
      <c r="I12" s="367"/>
      <c r="J12" s="367"/>
      <c r="K12" s="367"/>
    </row>
    <row r="13" spans="1:11" s="18" customFormat="1" ht="18.75" customHeight="1">
      <c r="A13" s="366"/>
      <c r="B13" s="366"/>
      <c r="C13" s="366"/>
      <c r="D13" s="366"/>
      <c r="E13" s="366"/>
      <c r="F13" s="365">
        <v>3</v>
      </c>
      <c r="G13" s="366"/>
      <c r="H13" s="366"/>
      <c r="I13" s="366"/>
      <c r="J13" s="366"/>
      <c r="K13" s="366"/>
    </row>
    <row r="14" spans="1:11" s="18" customFormat="1" ht="18.75" customHeight="1">
      <c r="A14" s="366"/>
      <c r="B14" s="366"/>
      <c r="C14" s="366"/>
      <c r="D14" s="366"/>
      <c r="E14" s="366"/>
      <c r="F14" s="365">
        <v>4</v>
      </c>
      <c r="G14" s="366"/>
      <c r="H14" s="366"/>
      <c r="I14" s="366"/>
      <c r="J14" s="366"/>
      <c r="K14" s="366"/>
    </row>
    <row r="15" spans="1:11" s="355" customFormat="1" ht="26.25" customHeight="1">
      <c r="A15" s="514" t="s">
        <v>483</v>
      </c>
      <c r="B15" s="515"/>
      <c r="C15" s="515"/>
      <c r="D15" s="516"/>
      <c r="E15" s="354">
        <f>SUM(E11:E13)</f>
        <v>0</v>
      </c>
      <c r="F15" s="354"/>
      <c r="G15" s="514" t="s">
        <v>483</v>
      </c>
      <c r="H15" s="515"/>
      <c r="I15" s="515"/>
      <c r="J15" s="516"/>
      <c r="K15" s="354">
        <f>SUM(K11:K13)</f>
        <v>0</v>
      </c>
    </row>
    <row r="16" spans="1:11" s="4" customFormat="1" ht="15.75">
      <c r="A16" s="335" t="s">
        <v>7</v>
      </c>
      <c r="B16" s="310">
        <v>44576</v>
      </c>
      <c r="C16" s="335" t="s">
        <v>128</v>
      </c>
      <c r="D16" s="335" t="s">
        <v>508</v>
      </c>
      <c r="E16" s="335" t="s">
        <v>315</v>
      </c>
      <c r="F16" s="335"/>
      <c r="G16" s="335" t="s">
        <v>7</v>
      </c>
      <c r="H16" s="310">
        <v>44576</v>
      </c>
      <c r="I16" s="335" t="s">
        <v>128</v>
      </c>
      <c r="J16" s="335" t="s">
        <v>509</v>
      </c>
      <c r="K16" s="335" t="s">
        <v>495</v>
      </c>
    </row>
    <row r="17" spans="1:11" s="11" customFormat="1" ht="18.75" customHeight="1">
      <c r="A17" s="425" t="s">
        <v>0</v>
      </c>
      <c r="B17" s="425" t="s">
        <v>1</v>
      </c>
      <c r="C17" s="425" t="s">
        <v>228</v>
      </c>
      <c r="D17" s="425" t="s">
        <v>3</v>
      </c>
      <c r="E17" s="425" t="s">
        <v>481</v>
      </c>
      <c r="F17" s="425"/>
      <c r="G17" s="425" t="s">
        <v>0</v>
      </c>
      <c r="H17" s="425" t="s">
        <v>1</v>
      </c>
      <c r="I17" s="425" t="s">
        <v>17</v>
      </c>
      <c r="J17" s="425" t="s">
        <v>3</v>
      </c>
      <c r="K17" s="425" t="s">
        <v>481</v>
      </c>
    </row>
    <row r="18" spans="1:11" s="11" customFormat="1" ht="18.75" customHeight="1">
      <c r="A18" s="116" t="s">
        <v>342</v>
      </c>
      <c r="B18" s="117" t="s">
        <v>338</v>
      </c>
      <c r="C18" s="118" t="str">
        <f>'[1]1er crit.std'!$K$4</f>
        <v>276</v>
      </c>
      <c r="D18" s="119" t="s">
        <v>273</v>
      </c>
      <c r="E18" s="429">
        <v>1</v>
      </c>
      <c r="F18" s="365">
        <v>1</v>
      </c>
      <c r="G18" s="116" t="s">
        <v>458</v>
      </c>
      <c r="H18" s="117" t="s">
        <v>476</v>
      </c>
      <c r="I18" s="118" t="s">
        <v>461</v>
      </c>
      <c r="J18" s="119" t="s">
        <v>252</v>
      </c>
      <c r="K18" s="365">
        <v>1</v>
      </c>
    </row>
    <row r="19" spans="1:11" s="18" customFormat="1" ht="18.75" customHeight="1">
      <c r="A19" s="116" t="s">
        <v>269</v>
      </c>
      <c r="B19" s="117" t="s">
        <v>270</v>
      </c>
      <c r="C19" s="118" t="str">
        <f>'[1]1er crit.std'!$K$4</f>
        <v>276</v>
      </c>
      <c r="D19" s="119" t="s">
        <v>256</v>
      </c>
      <c r="E19" s="429">
        <v>1</v>
      </c>
      <c r="F19" s="365">
        <v>2</v>
      </c>
      <c r="G19" s="139" t="s">
        <v>372</v>
      </c>
      <c r="H19" s="125" t="s">
        <v>373</v>
      </c>
      <c r="I19" s="140" t="str">
        <f>'[1]1er crit.10m'!$K$4</f>
        <v>287</v>
      </c>
      <c r="J19" s="125" t="s">
        <v>273</v>
      </c>
      <c r="K19" s="365">
        <v>1</v>
      </c>
    </row>
    <row r="20" spans="1:11" s="18" customFormat="1" ht="18.75" customHeight="1">
      <c r="A20" s="123" t="s">
        <v>439</v>
      </c>
      <c r="B20" s="113" t="s">
        <v>440</v>
      </c>
      <c r="C20" s="124" t="s">
        <v>438</v>
      </c>
      <c r="D20" s="113" t="s">
        <v>252</v>
      </c>
      <c r="E20" s="365">
        <v>1</v>
      </c>
      <c r="F20" s="365">
        <v>3</v>
      </c>
      <c r="G20" s="139" t="s">
        <v>463</v>
      </c>
      <c r="H20" s="125" t="s">
        <v>464</v>
      </c>
      <c r="I20" s="140" t="s">
        <v>426</v>
      </c>
      <c r="J20" s="125" t="s">
        <v>273</v>
      </c>
      <c r="K20" s="365">
        <v>1</v>
      </c>
    </row>
    <row r="21" spans="1:11" s="18" customFormat="1" ht="18.75" customHeight="1">
      <c r="A21" s="123" t="s">
        <v>319</v>
      </c>
      <c r="B21" s="113" t="s">
        <v>410</v>
      </c>
      <c r="C21" s="124" t="s">
        <v>438</v>
      </c>
      <c r="D21" s="113" t="s">
        <v>245</v>
      </c>
      <c r="E21" s="365">
        <v>1</v>
      </c>
      <c r="F21" s="365">
        <v>4</v>
      </c>
      <c r="G21" s="117" t="s">
        <v>436</v>
      </c>
      <c r="H21" s="117" t="s">
        <v>437</v>
      </c>
      <c r="I21" s="118" t="str">
        <f>'[1]1er crit.std'!$K$4</f>
        <v>276</v>
      </c>
      <c r="J21" s="119" t="s">
        <v>252</v>
      </c>
      <c r="K21" s="365">
        <v>1</v>
      </c>
    </row>
    <row r="22" spans="1:11" s="355" customFormat="1" ht="26.25" customHeight="1">
      <c r="A22" s="514" t="s">
        <v>483</v>
      </c>
      <c r="B22" s="515"/>
      <c r="C22" s="515"/>
      <c r="D22" s="516"/>
      <c r="E22" s="354">
        <f>SUM(E18:E21)</f>
        <v>4</v>
      </c>
      <c r="F22" s="354"/>
      <c r="G22" s="514" t="s">
        <v>483</v>
      </c>
      <c r="H22" s="515"/>
      <c r="I22" s="515"/>
      <c r="J22" s="516"/>
      <c r="K22" s="354">
        <f>SUM(K18:K21)</f>
        <v>4</v>
      </c>
    </row>
    <row r="23" spans="1:11" s="4" customFormat="1" ht="15.75">
      <c r="A23" s="335" t="s">
        <v>7</v>
      </c>
      <c r="B23" s="310">
        <v>44576</v>
      </c>
      <c r="C23" s="335" t="s">
        <v>128</v>
      </c>
      <c r="D23" s="335" t="s">
        <v>510</v>
      </c>
      <c r="E23" s="335" t="s">
        <v>505</v>
      </c>
      <c r="F23" s="335"/>
      <c r="G23" s="335"/>
      <c r="H23" s="310"/>
      <c r="I23" s="335"/>
      <c r="J23" s="335"/>
      <c r="K23" s="335"/>
    </row>
    <row r="24" spans="1:11" s="11" customFormat="1" ht="18.75" customHeight="1">
      <c r="A24" s="425" t="s">
        <v>0</v>
      </c>
      <c r="B24" s="425" t="s">
        <v>1</v>
      </c>
      <c r="C24" s="425" t="s">
        <v>228</v>
      </c>
      <c r="D24" s="425" t="s">
        <v>3</v>
      </c>
      <c r="E24" s="425" t="s">
        <v>481</v>
      </c>
      <c r="F24" s="425"/>
      <c r="G24" s="425" t="s">
        <v>0</v>
      </c>
      <c r="H24" s="425" t="s">
        <v>1</v>
      </c>
      <c r="I24" s="425" t="s">
        <v>17</v>
      </c>
      <c r="J24" s="425" t="s">
        <v>3</v>
      </c>
      <c r="K24" s="425" t="s">
        <v>481</v>
      </c>
    </row>
    <row r="25" spans="1:11" s="11" customFormat="1" ht="18.75" customHeight="1">
      <c r="A25" s="116" t="s">
        <v>298</v>
      </c>
      <c r="B25" s="117" t="s">
        <v>490</v>
      </c>
      <c r="C25" s="118" t="s">
        <v>461</v>
      </c>
      <c r="D25" s="119" t="s">
        <v>252</v>
      </c>
      <c r="E25" s="365">
        <v>1</v>
      </c>
      <c r="F25" s="365">
        <v>1</v>
      </c>
      <c r="G25" s="357"/>
      <c r="H25" s="358"/>
      <c r="I25" s="359"/>
      <c r="J25" s="358"/>
      <c r="K25" s="19"/>
    </row>
    <row r="26" spans="1:11" s="18" customFormat="1" ht="18.75" customHeight="1">
      <c r="A26" s="139" t="s">
        <v>419</v>
      </c>
      <c r="B26" s="125" t="s">
        <v>420</v>
      </c>
      <c r="C26" s="140" t="s">
        <v>461</v>
      </c>
      <c r="D26" s="125" t="s">
        <v>273</v>
      </c>
      <c r="E26" s="365">
        <v>1</v>
      </c>
      <c r="F26" s="365">
        <v>2</v>
      </c>
      <c r="G26" s="367"/>
      <c r="H26" s="367"/>
      <c r="I26" s="367"/>
      <c r="J26" s="367"/>
      <c r="K26" s="367"/>
    </row>
    <row r="27" spans="1:11" s="18" customFormat="1" ht="18.75" customHeight="1">
      <c r="A27" s="426" t="s">
        <v>271</v>
      </c>
      <c r="B27" s="117" t="s">
        <v>272</v>
      </c>
      <c r="C27" s="118" t="str">
        <f>'[1]1er crit.std'!$K$4</f>
        <v>276</v>
      </c>
      <c r="D27" s="119" t="s">
        <v>252</v>
      </c>
      <c r="E27" s="365">
        <v>1</v>
      </c>
      <c r="F27" s="365">
        <v>3</v>
      </c>
      <c r="G27" s="366"/>
      <c r="H27" s="366"/>
      <c r="I27" s="366"/>
      <c r="J27" s="366"/>
      <c r="K27" s="366"/>
    </row>
    <row r="28" spans="1:11" s="18" customFormat="1" ht="18.75" customHeight="1">
      <c r="A28" s="116" t="s">
        <v>274</v>
      </c>
      <c r="B28" s="117" t="s">
        <v>275</v>
      </c>
      <c r="C28" s="118" t="str">
        <f>'[1]1er crit.std'!$K$4</f>
        <v>276</v>
      </c>
      <c r="D28" s="119" t="s">
        <v>256</v>
      </c>
      <c r="E28" s="365">
        <v>1</v>
      </c>
      <c r="F28" s="365">
        <v>4</v>
      </c>
      <c r="G28" s="366"/>
      <c r="H28" s="366"/>
      <c r="I28" s="366"/>
      <c r="J28" s="366"/>
      <c r="K28" s="366"/>
    </row>
    <row r="29" spans="1:11" s="356" customFormat="1" ht="26.25" customHeight="1">
      <c r="A29" s="514" t="s">
        <v>483</v>
      </c>
      <c r="B29" s="515"/>
      <c r="C29" s="515"/>
      <c r="D29" s="516"/>
      <c r="E29" s="354">
        <f>SUM(E25:E28)</f>
        <v>4</v>
      </c>
      <c r="F29" s="354"/>
      <c r="G29" s="514" t="s">
        <v>483</v>
      </c>
      <c r="H29" s="515"/>
      <c r="I29" s="515"/>
      <c r="J29" s="516"/>
      <c r="K29" s="354">
        <f>SUM(K25:K27)</f>
        <v>0</v>
      </c>
    </row>
    <row r="30" spans="1:11" s="4" customFormat="1" ht="15.75">
      <c r="A30" s="336" t="s">
        <v>28</v>
      </c>
      <c r="B30" s="170">
        <v>44577</v>
      </c>
      <c r="C30" s="336" t="s">
        <v>128</v>
      </c>
      <c r="D30" s="336" t="s">
        <v>511</v>
      </c>
      <c r="E30" s="336" t="s">
        <v>494</v>
      </c>
      <c r="F30" s="336"/>
      <c r="G30" s="336" t="s">
        <v>28</v>
      </c>
      <c r="H30" s="170">
        <v>44577</v>
      </c>
      <c r="I30" s="336" t="s">
        <v>128</v>
      </c>
      <c r="J30" s="336" t="s">
        <v>512</v>
      </c>
      <c r="K30" s="336" t="s">
        <v>346</v>
      </c>
    </row>
    <row r="31" spans="1:11" s="11" customFormat="1" ht="18.75" customHeight="1">
      <c r="A31" s="425" t="s">
        <v>0</v>
      </c>
      <c r="B31" s="425" t="s">
        <v>1</v>
      </c>
      <c r="C31" s="425" t="s">
        <v>228</v>
      </c>
      <c r="D31" s="425" t="s">
        <v>3</v>
      </c>
      <c r="E31" s="425" t="s">
        <v>481</v>
      </c>
      <c r="F31" s="425"/>
      <c r="G31" s="425" t="s">
        <v>0</v>
      </c>
      <c r="H31" s="425" t="s">
        <v>1</v>
      </c>
      <c r="I31" s="425" t="s">
        <v>17</v>
      </c>
      <c r="J31" s="425" t="s">
        <v>3</v>
      </c>
      <c r="K31" s="425" t="s">
        <v>481</v>
      </c>
    </row>
    <row r="32" spans="1:11" s="11" customFormat="1" ht="18.75" customHeight="1">
      <c r="A32" s="117" t="s">
        <v>462</v>
      </c>
      <c r="B32" s="117" t="s">
        <v>428</v>
      </c>
      <c r="C32" s="420">
        <v>111</v>
      </c>
      <c r="D32" s="119" t="s">
        <v>252</v>
      </c>
      <c r="E32" s="429">
        <v>1</v>
      </c>
      <c r="F32" s="365">
        <v>1</v>
      </c>
      <c r="G32" s="139" t="s">
        <v>491</v>
      </c>
      <c r="H32" s="125" t="s">
        <v>492</v>
      </c>
      <c r="I32" s="140" t="str">
        <f>'[1]1er crit.10m'!$K$4</f>
        <v>287</v>
      </c>
      <c r="J32" s="125" t="s">
        <v>256</v>
      </c>
      <c r="K32" s="429">
        <v>1</v>
      </c>
    </row>
    <row r="33" spans="1:11" s="18" customFormat="1" ht="18.75" customHeight="1">
      <c r="A33" s="125" t="s">
        <v>474</v>
      </c>
      <c r="B33" s="125" t="s">
        <v>475</v>
      </c>
      <c r="C33" s="140" t="s">
        <v>426</v>
      </c>
      <c r="D33" s="125" t="s">
        <v>273</v>
      </c>
      <c r="E33" s="429">
        <v>1</v>
      </c>
      <c r="F33" s="365">
        <v>2</v>
      </c>
      <c r="G33" s="367"/>
      <c r="H33" s="367"/>
      <c r="I33" s="367"/>
      <c r="J33" s="367"/>
      <c r="K33" s="367"/>
    </row>
    <row r="34" spans="1:11" s="18" customFormat="1" ht="18.75" customHeight="1">
      <c r="A34" s="366"/>
      <c r="B34" s="366"/>
      <c r="C34" s="366"/>
      <c r="D34" s="366"/>
      <c r="E34" s="366"/>
      <c r="F34" s="365">
        <v>3</v>
      </c>
      <c r="G34" s="366"/>
      <c r="H34" s="366"/>
      <c r="I34" s="366"/>
      <c r="J34" s="366"/>
      <c r="K34" s="366"/>
    </row>
    <row r="35" spans="1:11" s="18" customFormat="1" ht="18.75" customHeight="1">
      <c r="A35" s="366"/>
      <c r="B35" s="366"/>
      <c r="C35" s="366"/>
      <c r="D35" s="366"/>
      <c r="E35" s="366"/>
      <c r="F35" s="365">
        <v>4</v>
      </c>
      <c r="G35" s="366"/>
      <c r="H35" s="366"/>
      <c r="I35" s="366"/>
      <c r="J35" s="366"/>
      <c r="K35" s="366"/>
    </row>
    <row r="36" spans="1:11" s="355" customFormat="1" ht="26.25" customHeight="1">
      <c r="A36" s="514" t="s">
        <v>483</v>
      </c>
      <c r="B36" s="515"/>
      <c r="C36" s="515"/>
      <c r="D36" s="516"/>
      <c r="E36" s="354">
        <f>SUM(E32:E34)</f>
        <v>2</v>
      </c>
      <c r="F36" s="354"/>
      <c r="G36" s="514" t="s">
        <v>483</v>
      </c>
      <c r="H36" s="515"/>
      <c r="I36" s="515"/>
      <c r="J36" s="516"/>
      <c r="K36" s="354">
        <f>SUM(K32:K34)</f>
        <v>1</v>
      </c>
    </row>
    <row r="37" spans="1:11" s="4" customFormat="1" ht="15.75">
      <c r="A37" s="335"/>
      <c r="B37" s="310"/>
      <c r="C37" s="335"/>
      <c r="D37" s="335"/>
      <c r="E37" s="335"/>
      <c r="F37" s="335"/>
      <c r="G37" s="335"/>
      <c r="H37" s="310"/>
      <c r="I37" s="335"/>
      <c r="J37" s="335"/>
      <c r="K37" s="335"/>
    </row>
    <row r="38" spans="1:11" s="11" customFormat="1" ht="18.75" customHeight="1">
      <c r="A38" s="425" t="s">
        <v>0</v>
      </c>
      <c r="B38" s="425" t="s">
        <v>1</v>
      </c>
      <c r="C38" s="425" t="s">
        <v>228</v>
      </c>
      <c r="D38" s="425" t="s">
        <v>3</v>
      </c>
      <c r="E38" s="425" t="s">
        <v>481</v>
      </c>
      <c r="F38" s="425"/>
      <c r="G38" s="425" t="s">
        <v>0</v>
      </c>
      <c r="H38" s="425" t="s">
        <v>1</v>
      </c>
      <c r="I38" s="425" t="s">
        <v>17</v>
      </c>
      <c r="J38" s="425" t="s">
        <v>3</v>
      </c>
      <c r="K38" s="425" t="s">
        <v>481</v>
      </c>
    </row>
    <row r="39" spans="1:11" s="11" customFormat="1" ht="18.75" customHeight="1">
      <c r="A39" s="361"/>
      <c r="B39" s="362"/>
      <c r="C39" s="363"/>
      <c r="D39" s="364"/>
      <c r="E39" s="360"/>
      <c r="F39" s="365">
        <v>1</v>
      </c>
      <c r="G39" s="357"/>
      <c r="H39" s="358"/>
      <c r="I39" s="359"/>
      <c r="J39" s="358"/>
      <c r="K39" s="19"/>
    </row>
    <row r="40" spans="1:11" s="18" customFormat="1" ht="18.75" customHeight="1">
      <c r="A40" s="357"/>
      <c r="B40" s="358"/>
      <c r="C40" s="359"/>
      <c r="D40" s="358"/>
      <c r="E40" s="357"/>
      <c r="F40" s="365">
        <v>2</v>
      </c>
      <c r="G40" s="367"/>
      <c r="H40" s="367"/>
      <c r="I40" s="367"/>
      <c r="J40" s="367"/>
      <c r="K40" s="367"/>
    </row>
    <row r="41" spans="1:11" s="18" customFormat="1" ht="18.75" customHeight="1">
      <c r="A41" s="366"/>
      <c r="B41" s="366"/>
      <c r="C41" s="366"/>
      <c r="D41" s="366"/>
      <c r="E41" s="366"/>
      <c r="F41" s="365">
        <v>3</v>
      </c>
      <c r="G41" s="366"/>
      <c r="H41" s="366"/>
      <c r="I41" s="366"/>
      <c r="J41" s="366"/>
      <c r="K41" s="366"/>
    </row>
    <row r="42" spans="1:11" s="18" customFormat="1" ht="18.75" customHeight="1">
      <c r="A42" s="366"/>
      <c r="B42" s="366"/>
      <c r="C42" s="366"/>
      <c r="D42" s="366"/>
      <c r="E42" s="366"/>
      <c r="F42" s="365">
        <v>4</v>
      </c>
      <c r="G42" s="366"/>
      <c r="H42" s="366"/>
      <c r="I42" s="366"/>
      <c r="J42" s="366"/>
      <c r="K42" s="366"/>
    </row>
    <row r="43" spans="1:11" s="355" customFormat="1" ht="26.25" customHeight="1">
      <c r="A43" s="514" t="s">
        <v>483</v>
      </c>
      <c r="B43" s="515"/>
      <c r="C43" s="515"/>
      <c r="D43" s="516"/>
      <c r="E43" s="354">
        <f>SUM(E39:E41)</f>
        <v>0</v>
      </c>
      <c r="F43" s="354"/>
      <c r="G43" s="514" t="s">
        <v>483</v>
      </c>
      <c r="H43" s="515"/>
      <c r="I43" s="515"/>
      <c r="J43" s="516"/>
      <c r="K43" s="354">
        <f>SUM(K39:K41)</f>
        <v>0</v>
      </c>
    </row>
    <row r="44" spans="1:11" s="4" customFormat="1" ht="15.75">
      <c r="A44" s="335"/>
      <c r="B44" s="310"/>
      <c r="C44" s="335"/>
      <c r="D44" s="335"/>
      <c r="E44" s="335"/>
      <c r="F44" s="335"/>
      <c r="G44" s="335"/>
      <c r="H44" s="310"/>
      <c r="I44" s="335"/>
      <c r="J44" s="335"/>
      <c r="K44" s="335"/>
    </row>
    <row r="45" spans="1:11" s="11" customFormat="1" ht="18.75" customHeight="1">
      <c r="A45" s="425" t="s">
        <v>0</v>
      </c>
      <c r="B45" s="425" t="s">
        <v>1</v>
      </c>
      <c r="C45" s="425" t="s">
        <v>228</v>
      </c>
      <c r="D45" s="425" t="s">
        <v>3</v>
      </c>
      <c r="E45" s="425" t="s">
        <v>481</v>
      </c>
      <c r="F45" s="425"/>
      <c r="G45" s="425" t="s">
        <v>0</v>
      </c>
      <c r="H45" s="425" t="s">
        <v>1</v>
      </c>
      <c r="I45" s="425" t="s">
        <v>17</v>
      </c>
      <c r="J45" s="425" t="s">
        <v>3</v>
      </c>
      <c r="K45" s="425" t="s">
        <v>481</v>
      </c>
    </row>
    <row r="46" spans="1:11" s="11" customFormat="1" ht="18.75" customHeight="1">
      <c r="A46" s="361"/>
      <c r="B46" s="362"/>
      <c r="C46" s="363"/>
      <c r="D46" s="364"/>
      <c r="E46" s="360"/>
      <c r="F46" s="365">
        <v>1</v>
      </c>
      <c r="G46" s="357"/>
      <c r="H46" s="358"/>
      <c r="I46" s="359"/>
      <c r="J46" s="358"/>
      <c r="K46" s="19"/>
    </row>
    <row r="47" spans="1:11" s="18" customFormat="1" ht="18.75" customHeight="1">
      <c r="A47" s="357"/>
      <c r="B47" s="358"/>
      <c r="C47" s="359"/>
      <c r="D47" s="358"/>
      <c r="E47" s="357"/>
      <c r="F47" s="365">
        <v>2</v>
      </c>
      <c r="G47" s="367"/>
      <c r="H47" s="367"/>
      <c r="I47" s="367"/>
      <c r="J47" s="367"/>
      <c r="K47" s="367"/>
    </row>
    <row r="48" spans="1:11" s="18" customFormat="1" ht="18.75" customHeight="1">
      <c r="A48" s="366"/>
      <c r="B48" s="366"/>
      <c r="C48" s="366"/>
      <c r="D48" s="366"/>
      <c r="E48" s="366"/>
      <c r="F48" s="365">
        <v>3</v>
      </c>
      <c r="G48" s="366"/>
      <c r="H48" s="366"/>
      <c r="I48" s="366"/>
      <c r="J48" s="366"/>
      <c r="K48" s="366"/>
    </row>
    <row r="49" spans="1:11" s="18" customFormat="1" ht="18.75" customHeight="1">
      <c r="A49" s="366"/>
      <c r="B49" s="366"/>
      <c r="C49" s="366"/>
      <c r="D49" s="366"/>
      <c r="E49" s="366"/>
      <c r="F49" s="365">
        <v>4</v>
      </c>
      <c r="G49" s="366"/>
      <c r="H49" s="366"/>
      <c r="I49" s="366"/>
      <c r="J49" s="366"/>
      <c r="K49" s="366"/>
    </row>
    <row r="50" spans="1:11" s="355" customFormat="1" ht="26.25" customHeight="1">
      <c r="A50" s="514" t="s">
        <v>483</v>
      </c>
      <c r="B50" s="515"/>
      <c r="C50" s="515"/>
      <c r="D50" s="516"/>
      <c r="E50" s="354">
        <f>SUM(E46:E48)</f>
        <v>0</v>
      </c>
      <c r="F50" s="354"/>
      <c r="G50" s="514" t="s">
        <v>483</v>
      </c>
      <c r="H50" s="515"/>
      <c r="I50" s="515"/>
      <c r="J50" s="516"/>
      <c r="K50" s="354">
        <f>SUM(K46:K48)</f>
        <v>0</v>
      </c>
    </row>
    <row r="51" spans="1:11" s="345" customFormat="1" ht="26.25" customHeight="1">
      <c r="A51" s="520" t="s">
        <v>347</v>
      </c>
      <c r="B51" s="520"/>
      <c r="C51" s="520"/>
      <c r="D51" s="520">
        <f>SUM(E8+K8+E15+K15+E22+K22+E29+K29+E36+K36+E43+K43+E50+K50)</f>
        <v>18</v>
      </c>
      <c r="E51" s="520"/>
      <c r="F51" s="520"/>
      <c r="G51" s="520" t="s">
        <v>465</v>
      </c>
      <c r="H51" s="520"/>
      <c r="I51" s="354">
        <f>SUM(D51)</f>
        <v>18</v>
      </c>
      <c r="J51" s="520">
        <f>PRODUCT(I51*8)</f>
        <v>144</v>
      </c>
      <c r="K51" s="520"/>
    </row>
    <row r="53" spans="1:2" ht="15.75">
      <c r="A53" s="327" t="s">
        <v>234</v>
      </c>
      <c r="B53" s="327" t="s">
        <v>453</v>
      </c>
    </row>
    <row r="54" spans="1:2" ht="15.75">
      <c r="A54" s="327" t="s">
        <v>454</v>
      </c>
      <c r="B54" s="327" t="s">
        <v>486</v>
      </c>
    </row>
  </sheetData>
  <sheetProtection/>
  <mergeCells count="21">
    <mergeCell ref="A50:D50"/>
    <mergeCell ref="G50:J50"/>
    <mergeCell ref="A51:C51"/>
    <mergeCell ref="D51:F51"/>
    <mergeCell ref="G51:H51"/>
    <mergeCell ref="J51:K51"/>
    <mergeCell ref="A22:D22"/>
    <mergeCell ref="G22:J22"/>
    <mergeCell ref="C1:D1"/>
    <mergeCell ref="E1:G1"/>
    <mergeCell ref="I1:J1"/>
    <mergeCell ref="A8:D8"/>
    <mergeCell ref="G8:J8"/>
    <mergeCell ref="A15:D15"/>
    <mergeCell ref="G15:J15"/>
    <mergeCell ref="A43:D43"/>
    <mergeCell ref="G43:J43"/>
    <mergeCell ref="A29:D29"/>
    <mergeCell ref="G29:J29"/>
    <mergeCell ref="A36:D36"/>
    <mergeCell ref="G36:J36"/>
  </mergeCells>
  <dataValidations count="1">
    <dataValidation type="list" operator="equal" allowBlank="1" sqref="J4:J7 D25:D28 D11:D12 D46:D47 D32:D33 J18:J21 D39:D40 J32 D4:D7 D18:D19">
      <formula1>"CG,Je,Da,Pro,Hon,Exc"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G39" sqref="G39"/>
    </sheetView>
  </sheetViews>
  <sheetFormatPr defaultColWidth="11.421875" defaultRowHeight="15"/>
  <cols>
    <col min="1" max="1" width="3.57421875" style="13" customWidth="1"/>
    <col min="2" max="3" width="15.7109375" style="154" customWidth="1"/>
    <col min="4" max="6" width="5.7109375" style="154" customWidth="1"/>
    <col min="7" max="8" width="11.421875" style="154" customWidth="1"/>
    <col min="9" max="9" width="7.140625" style="154" customWidth="1"/>
    <col min="10" max="10" width="17.140625" style="154" customWidth="1"/>
  </cols>
  <sheetData>
    <row r="1" spans="1:10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30"/>
    </row>
    <row r="2" spans="1:10" ht="37.5" customHeight="1">
      <c r="A2" s="526"/>
      <c r="B2" s="527"/>
      <c r="C2" s="328" t="s">
        <v>324</v>
      </c>
      <c r="D2" s="32" t="s">
        <v>513</v>
      </c>
      <c r="E2" s="330" t="s">
        <v>121</v>
      </c>
      <c r="F2" s="330"/>
      <c r="G2" s="533" t="s">
        <v>489</v>
      </c>
      <c r="H2" s="534"/>
      <c r="I2" s="531" t="s">
        <v>454</v>
      </c>
      <c r="J2" s="532"/>
    </row>
    <row r="3" spans="1:10" s="9" customFormat="1" ht="47.25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123</v>
      </c>
      <c r="H3" s="32" t="s">
        <v>122</v>
      </c>
      <c r="I3" s="32" t="s">
        <v>11</v>
      </c>
      <c r="J3" s="32" t="s">
        <v>12</v>
      </c>
    </row>
    <row r="4" spans="1:10" s="9" customFormat="1" ht="22.5" customHeight="1">
      <c r="A4" s="373"/>
      <c r="B4" s="373" t="s">
        <v>227</v>
      </c>
      <c r="C4" s="430">
        <v>14</v>
      </c>
      <c r="D4" s="535" t="s">
        <v>498</v>
      </c>
      <c r="E4" s="536"/>
      <c r="F4" s="537"/>
      <c r="G4" s="373">
        <v>2022</v>
      </c>
      <c r="H4" s="373" t="s">
        <v>128</v>
      </c>
      <c r="I4" s="380">
        <v>11</v>
      </c>
      <c r="J4" s="373" t="s">
        <v>345</v>
      </c>
    </row>
    <row r="5" spans="1:10" s="9" customFormat="1" ht="22.5" customHeight="1">
      <c r="A5" s="43">
        <v>1</v>
      </c>
      <c r="B5" s="116" t="s">
        <v>459</v>
      </c>
      <c r="C5" s="117" t="s">
        <v>460</v>
      </c>
      <c r="D5" s="118" t="s">
        <v>461</v>
      </c>
      <c r="E5" s="119" t="s">
        <v>273</v>
      </c>
      <c r="F5" s="381" t="s">
        <v>348</v>
      </c>
      <c r="G5" s="15"/>
      <c r="H5" s="15"/>
      <c r="I5" s="384"/>
      <c r="J5" s="15"/>
    </row>
    <row r="6" spans="1:10" ht="22.5" customHeight="1">
      <c r="A6" s="43">
        <v>2</v>
      </c>
      <c r="B6" s="139" t="s">
        <v>375</v>
      </c>
      <c r="C6" s="125" t="s">
        <v>295</v>
      </c>
      <c r="D6" s="140" t="s">
        <v>426</v>
      </c>
      <c r="E6" s="125" t="s">
        <v>252</v>
      </c>
      <c r="F6" s="228" t="s">
        <v>348</v>
      </c>
      <c r="G6" s="15"/>
      <c r="H6" s="15"/>
      <c r="I6" s="384"/>
      <c r="J6" s="15"/>
    </row>
    <row r="7" spans="1:10" ht="22.5" customHeight="1">
      <c r="A7" s="43">
        <v>3</v>
      </c>
      <c r="B7" s="125" t="s">
        <v>424</v>
      </c>
      <c r="C7" s="125" t="s">
        <v>373</v>
      </c>
      <c r="D7" s="140" t="str">
        <f>'[1]1er crit.10m'!$K$4</f>
        <v>287</v>
      </c>
      <c r="E7" s="125" t="s">
        <v>273</v>
      </c>
      <c r="F7" s="228" t="s">
        <v>348</v>
      </c>
      <c r="G7" s="15"/>
      <c r="H7" s="15"/>
      <c r="I7" s="384"/>
      <c r="J7" s="15"/>
    </row>
    <row r="8" spans="1:10" ht="22.5" customHeight="1">
      <c r="A8" s="43">
        <v>4</v>
      </c>
      <c r="B8" s="116"/>
      <c r="C8" s="117"/>
      <c r="D8" s="118"/>
      <c r="E8" s="119"/>
      <c r="F8" s="228" t="s">
        <v>348</v>
      </c>
      <c r="G8" s="15"/>
      <c r="H8" s="15"/>
      <c r="I8" s="384"/>
      <c r="J8" s="15"/>
    </row>
    <row r="9" spans="1:10" s="9" customFormat="1" ht="22.5" customHeight="1">
      <c r="A9" s="373"/>
      <c r="B9" s="424" t="s">
        <v>227</v>
      </c>
      <c r="C9" s="430">
        <v>14</v>
      </c>
      <c r="D9" s="535" t="s">
        <v>498</v>
      </c>
      <c r="E9" s="536"/>
      <c r="F9" s="537"/>
      <c r="G9" s="424">
        <v>2022</v>
      </c>
      <c r="H9" s="424" t="s">
        <v>128</v>
      </c>
      <c r="I9" s="424">
        <v>12</v>
      </c>
      <c r="J9" s="424" t="s">
        <v>505</v>
      </c>
    </row>
    <row r="10" spans="1:10" s="9" customFormat="1" ht="22.5" customHeight="1">
      <c r="A10" s="43">
        <v>1</v>
      </c>
      <c r="B10" s="362"/>
      <c r="C10" s="362"/>
      <c r="D10" s="363"/>
      <c r="E10" s="364"/>
      <c r="F10" s="381" t="s">
        <v>348</v>
      </c>
      <c r="G10" s="15"/>
      <c r="H10" s="15"/>
      <c r="I10" s="384"/>
      <c r="J10" s="15"/>
    </row>
    <row r="11" spans="1:10" ht="22.5" customHeight="1">
      <c r="A11" s="43">
        <v>2</v>
      </c>
      <c r="B11" s="357"/>
      <c r="C11" s="358"/>
      <c r="D11" s="359"/>
      <c r="E11" s="358"/>
      <c r="F11" s="228" t="s">
        <v>348</v>
      </c>
      <c r="G11" s="15"/>
      <c r="H11" s="15"/>
      <c r="I11" s="384"/>
      <c r="J11" s="15"/>
    </row>
    <row r="12" spans="1:10" ht="22.5" customHeight="1">
      <c r="A12" s="43">
        <v>3</v>
      </c>
      <c r="B12" s="357"/>
      <c r="C12" s="358"/>
      <c r="D12" s="359"/>
      <c r="E12" s="358"/>
      <c r="F12" s="228" t="s">
        <v>348</v>
      </c>
      <c r="G12" s="15"/>
      <c r="H12" s="15"/>
      <c r="I12" s="384"/>
      <c r="J12" s="15"/>
    </row>
    <row r="13" spans="1:10" ht="22.5" customHeight="1">
      <c r="A13" s="43">
        <v>4</v>
      </c>
      <c r="B13" s="139"/>
      <c r="C13" s="125"/>
      <c r="D13" s="140"/>
      <c r="E13" s="125"/>
      <c r="F13" s="228" t="s">
        <v>348</v>
      </c>
      <c r="G13" s="15"/>
      <c r="H13" s="15"/>
      <c r="I13" s="384"/>
      <c r="J13" s="15"/>
    </row>
    <row r="14" spans="1:10" s="9" customFormat="1" ht="22.5" customHeight="1">
      <c r="A14" s="374"/>
      <c r="B14" s="374" t="s">
        <v>7</v>
      </c>
      <c r="C14" s="374">
        <v>15</v>
      </c>
      <c r="D14" s="538" t="s">
        <v>498</v>
      </c>
      <c r="E14" s="539"/>
      <c r="F14" s="540"/>
      <c r="G14" s="374">
        <v>2022</v>
      </c>
      <c r="H14" s="374" t="s">
        <v>128</v>
      </c>
      <c r="I14" s="374">
        <v>13</v>
      </c>
      <c r="J14" s="374" t="s">
        <v>493</v>
      </c>
    </row>
    <row r="15" spans="1:10" s="9" customFormat="1" ht="22.5" customHeight="1">
      <c r="A15" s="43">
        <v>1</v>
      </c>
      <c r="B15" s="361"/>
      <c r="C15" s="362"/>
      <c r="D15" s="363"/>
      <c r="E15" s="364"/>
      <c r="F15" s="381" t="s">
        <v>348</v>
      </c>
      <c r="G15" s="15"/>
      <c r="H15" s="15"/>
      <c r="I15" s="384"/>
      <c r="J15" s="15"/>
    </row>
    <row r="16" spans="1:10" ht="22.5" customHeight="1">
      <c r="A16" s="43">
        <v>2</v>
      </c>
      <c r="B16" s="377"/>
      <c r="C16" s="378"/>
      <c r="D16" s="379"/>
      <c r="E16" s="382"/>
      <c r="F16" s="228" t="s">
        <v>348</v>
      </c>
      <c r="G16" s="15"/>
      <c r="H16" s="15"/>
      <c r="I16" s="384"/>
      <c r="J16" s="15"/>
    </row>
    <row r="17" spans="1:10" ht="22.5" customHeight="1">
      <c r="A17" s="43">
        <v>3</v>
      </c>
      <c r="B17" s="377"/>
      <c r="C17" s="378"/>
      <c r="D17" s="379"/>
      <c r="E17" s="378"/>
      <c r="F17" s="228" t="s">
        <v>348</v>
      </c>
      <c r="G17" s="15"/>
      <c r="H17" s="15"/>
      <c r="I17" s="384"/>
      <c r="J17" s="15"/>
    </row>
    <row r="18" spans="1:10" ht="22.5" customHeight="1">
      <c r="A18" s="43">
        <v>4</v>
      </c>
      <c r="B18" s="377"/>
      <c r="C18" s="378"/>
      <c r="D18" s="379"/>
      <c r="E18" s="378"/>
      <c r="F18" s="228" t="s">
        <v>348</v>
      </c>
      <c r="G18" s="15"/>
      <c r="H18" s="15"/>
      <c r="I18" s="384"/>
      <c r="J18" s="15"/>
    </row>
    <row r="19" spans="1:10" s="9" customFormat="1" ht="22.5" customHeight="1">
      <c r="A19" s="374"/>
      <c r="B19" s="374" t="s">
        <v>7</v>
      </c>
      <c r="C19" s="374">
        <v>15</v>
      </c>
      <c r="D19" s="538" t="s">
        <v>498</v>
      </c>
      <c r="E19" s="539"/>
      <c r="F19" s="540"/>
      <c r="G19" s="374">
        <v>2022</v>
      </c>
      <c r="H19" s="374" t="s">
        <v>128</v>
      </c>
      <c r="I19" s="374">
        <v>14</v>
      </c>
      <c r="J19" s="374" t="s">
        <v>346</v>
      </c>
    </row>
    <row r="20" spans="1:10" s="9" customFormat="1" ht="22.5" customHeight="1">
      <c r="A20" s="43">
        <v>1</v>
      </c>
      <c r="B20" s="361"/>
      <c r="C20" s="362"/>
      <c r="D20" s="363"/>
      <c r="E20" s="364"/>
      <c r="F20" s="381" t="s">
        <v>348</v>
      </c>
      <c r="G20" s="15"/>
      <c r="H20" s="15"/>
      <c r="I20" s="384"/>
      <c r="J20" s="15"/>
    </row>
    <row r="21" spans="1:10" ht="22.5" customHeight="1">
      <c r="A21" s="43">
        <v>2</v>
      </c>
      <c r="B21" s="377"/>
      <c r="C21" s="378"/>
      <c r="D21" s="379"/>
      <c r="E21" s="382"/>
      <c r="F21" s="228" t="s">
        <v>348</v>
      </c>
      <c r="G21" s="15"/>
      <c r="H21" s="15"/>
      <c r="I21" s="384"/>
      <c r="J21" s="15"/>
    </row>
    <row r="22" spans="1:10" ht="22.5" customHeight="1">
      <c r="A22" s="43">
        <v>3</v>
      </c>
      <c r="B22" s="377"/>
      <c r="C22" s="378"/>
      <c r="D22" s="379"/>
      <c r="E22" s="378"/>
      <c r="F22" s="228" t="s">
        <v>348</v>
      </c>
      <c r="G22" s="15"/>
      <c r="H22" s="15"/>
      <c r="I22" s="384"/>
      <c r="J22" s="15"/>
    </row>
    <row r="23" spans="1:10" ht="22.5" customHeight="1">
      <c r="A23" s="43">
        <v>4</v>
      </c>
      <c r="B23" s="377"/>
      <c r="C23" s="378"/>
      <c r="D23" s="379"/>
      <c r="E23" s="378"/>
      <c r="F23" s="228" t="s">
        <v>348</v>
      </c>
      <c r="G23" s="15"/>
      <c r="H23" s="15"/>
      <c r="I23" s="384"/>
      <c r="J23" s="15"/>
    </row>
    <row r="24" spans="1:10" s="9" customFormat="1" ht="22.5" customHeight="1">
      <c r="A24" s="374"/>
      <c r="B24" s="374" t="s">
        <v>7</v>
      </c>
      <c r="C24" s="374">
        <v>15</v>
      </c>
      <c r="D24" s="538" t="s">
        <v>498</v>
      </c>
      <c r="E24" s="539"/>
      <c r="F24" s="540"/>
      <c r="G24" s="374">
        <v>2022</v>
      </c>
      <c r="H24" s="374" t="s">
        <v>128</v>
      </c>
      <c r="I24" s="374">
        <v>15</v>
      </c>
      <c r="J24" s="374" t="s">
        <v>315</v>
      </c>
    </row>
    <row r="25" spans="1:10" s="9" customFormat="1" ht="22.5" customHeight="1">
      <c r="A25" s="43">
        <v>1</v>
      </c>
      <c r="B25" s="116" t="s">
        <v>342</v>
      </c>
      <c r="C25" s="117" t="s">
        <v>338</v>
      </c>
      <c r="D25" s="118" t="str">
        <f>'[1]1er crit.std'!$K$4</f>
        <v>276</v>
      </c>
      <c r="E25" s="119" t="s">
        <v>273</v>
      </c>
      <c r="F25" s="381" t="s">
        <v>348</v>
      </c>
      <c r="G25" s="15"/>
      <c r="H25" s="15"/>
      <c r="I25" s="384"/>
      <c r="J25" s="15"/>
    </row>
    <row r="26" spans="1:10" ht="22.5" customHeight="1">
      <c r="A26" s="43">
        <v>2</v>
      </c>
      <c r="B26" s="116" t="s">
        <v>269</v>
      </c>
      <c r="C26" s="117" t="s">
        <v>270</v>
      </c>
      <c r="D26" s="118" t="str">
        <f>'[1]1er crit.std'!$K$4</f>
        <v>276</v>
      </c>
      <c r="E26" s="119" t="s">
        <v>256</v>
      </c>
      <c r="F26" s="228" t="s">
        <v>348</v>
      </c>
      <c r="G26" s="15"/>
      <c r="H26" s="15"/>
      <c r="I26" s="384"/>
      <c r="J26" s="15"/>
    </row>
    <row r="27" spans="1:10" ht="22.5" customHeight="1">
      <c r="A27" s="43">
        <v>3</v>
      </c>
      <c r="B27" s="123" t="s">
        <v>439</v>
      </c>
      <c r="C27" s="113" t="s">
        <v>440</v>
      </c>
      <c r="D27" s="124" t="s">
        <v>438</v>
      </c>
      <c r="E27" s="113" t="s">
        <v>252</v>
      </c>
      <c r="F27" s="228" t="s">
        <v>348</v>
      </c>
      <c r="G27" s="15"/>
      <c r="H27" s="15"/>
      <c r="I27" s="384"/>
      <c r="J27" s="15"/>
    </row>
    <row r="28" spans="1:10" ht="22.5" customHeight="1">
      <c r="A28" s="43">
        <v>4</v>
      </c>
      <c r="B28" s="123" t="s">
        <v>319</v>
      </c>
      <c r="C28" s="113" t="s">
        <v>410</v>
      </c>
      <c r="D28" s="124" t="s">
        <v>438</v>
      </c>
      <c r="E28" s="113" t="s">
        <v>245</v>
      </c>
      <c r="F28" s="228" t="s">
        <v>348</v>
      </c>
      <c r="G28" s="15"/>
      <c r="H28" s="15"/>
      <c r="I28" s="384"/>
      <c r="J28" s="15"/>
    </row>
    <row r="29" spans="1:10" s="9" customFormat="1" ht="22.5" customHeight="1">
      <c r="A29" s="374"/>
      <c r="B29" s="374" t="s">
        <v>7</v>
      </c>
      <c r="C29" s="374">
        <v>15</v>
      </c>
      <c r="D29" s="538" t="s">
        <v>498</v>
      </c>
      <c r="E29" s="539"/>
      <c r="F29" s="540"/>
      <c r="G29" s="374">
        <v>2022</v>
      </c>
      <c r="H29" s="374" t="s">
        <v>128</v>
      </c>
      <c r="I29" s="374">
        <v>16</v>
      </c>
      <c r="J29" s="374" t="s">
        <v>495</v>
      </c>
    </row>
    <row r="30" spans="1:10" s="9" customFormat="1" ht="22.5" customHeight="1">
      <c r="A30" s="43">
        <v>1</v>
      </c>
      <c r="B30" s="116" t="s">
        <v>458</v>
      </c>
      <c r="C30" s="117" t="s">
        <v>476</v>
      </c>
      <c r="D30" s="118" t="s">
        <v>461</v>
      </c>
      <c r="E30" s="119" t="s">
        <v>252</v>
      </c>
      <c r="F30" s="381" t="s">
        <v>348</v>
      </c>
      <c r="G30" s="15"/>
      <c r="H30" s="15"/>
      <c r="I30" s="384"/>
      <c r="J30" s="15"/>
    </row>
    <row r="31" spans="1:10" ht="22.5" customHeight="1">
      <c r="A31" s="43">
        <v>2</v>
      </c>
      <c r="B31" s="139" t="s">
        <v>372</v>
      </c>
      <c r="C31" s="125" t="s">
        <v>373</v>
      </c>
      <c r="D31" s="140" t="str">
        <f>'[1]1er crit.10m'!$K$4</f>
        <v>287</v>
      </c>
      <c r="E31" s="125" t="s">
        <v>273</v>
      </c>
      <c r="F31" s="228" t="s">
        <v>348</v>
      </c>
      <c r="G31" s="15"/>
      <c r="H31" s="15"/>
      <c r="I31" s="384"/>
      <c r="J31" s="15"/>
    </row>
    <row r="32" spans="1:10" ht="22.5" customHeight="1">
      <c r="A32" s="43">
        <v>3</v>
      </c>
      <c r="B32" s="139" t="s">
        <v>463</v>
      </c>
      <c r="C32" s="125" t="s">
        <v>464</v>
      </c>
      <c r="D32" s="140" t="s">
        <v>426</v>
      </c>
      <c r="E32" s="125" t="s">
        <v>273</v>
      </c>
      <c r="F32" s="228" t="s">
        <v>348</v>
      </c>
      <c r="G32" s="15"/>
      <c r="H32" s="15"/>
      <c r="I32" s="384"/>
      <c r="J32" s="15"/>
    </row>
    <row r="33" spans="1:10" ht="22.5" customHeight="1">
      <c r="A33" s="43">
        <v>4</v>
      </c>
      <c r="B33" s="117" t="s">
        <v>436</v>
      </c>
      <c r="C33" s="117" t="s">
        <v>437</v>
      </c>
      <c r="D33" s="118" t="str">
        <f>'[1]1er crit.std'!$K$4</f>
        <v>276</v>
      </c>
      <c r="E33" s="119" t="s">
        <v>252</v>
      </c>
      <c r="F33" s="228" t="s">
        <v>348</v>
      </c>
      <c r="G33" s="15"/>
      <c r="H33" s="15"/>
      <c r="I33" s="384"/>
      <c r="J33" s="15"/>
    </row>
    <row r="34" spans="1:10" s="9" customFormat="1" ht="22.5" customHeight="1">
      <c r="A34" s="374"/>
      <c r="B34" s="374" t="s">
        <v>7</v>
      </c>
      <c r="C34" s="374">
        <v>15</v>
      </c>
      <c r="D34" s="538" t="s">
        <v>498</v>
      </c>
      <c r="E34" s="539"/>
      <c r="F34" s="540"/>
      <c r="G34" s="374">
        <v>2022</v>
      </c>
      <c r="H34" s="374" t="s">
        <v>128</v>
      </c>
      <c r="I34" s="374">
        <v>17</v>
      </c>
      <c r="J34" s="374" t="s">
        <v>505</v>
      </c>
    </row>
    <row r="35" spans="1:10" s="9" customFormat="1" ht="22.5" customHeight="1">
      <c r="A35" s="43">
        <v>1</v>
      </c>
      <c r="B35" s="116" t="s">
        <v>298</v>
      </c>
      <c r="C35" s="117" t="s">
        <v>490</v>
      </c>
      <c r="D35" s="118" t="s">
        <v>461</v>
      </c>
      <c r="E35" s="119" t="s">
        <v>252</v>
      </c>
      <c r="F35" s="381" t="s">
        <v>348</v>
      </c>
      <c r="G35" s="15"/>
      <c r="H35" s="15"/>
      <c r="I35" s="384"/>
      <c r="J35" s="15"/>
    </row>
    <row r="36" spans="1:10" ht="22.5" customHeight="1">
      <c r="A36" s="43">
        <v>2</v>
      </c>
      <c r="B36" s="139" t="s">
        <v>419</v>
      </c>
      <c r="C36" s="125" t="s">
        <v>420</v>
      </c>
      <c r="D36" s="140" t="s">
        <v>461</v>
      </c>
      <c r="E36" s="125" t="s">
        <v>273</v>
      </c>
      <c r="F36" s="228" t="s">
        <v>348</v>
      </c>
      <c r="G36" s="15"/>
      <c r="H36" s="15"/>
      <c r="I36" s="384"/>
      <c r="J36" s="15"/>
    </row>
    <row r="37" spans="1:10" ht="22.5" customHeight="1">
      <c r="A37" s="43">
        <v>3</v>
      </c>
      <c r="B37" s="426" t="s">
        <v>271</v>
      </c>
      <c r="C37" s="117" t="s">
        <v>272</v>
      </c>
      <c r="D37" s="118" t="str">
        <f>'[1]1er crit.std'!$K$4</f>
        <v>276</v>
      </c>
      <c r="E37" s="119" t="s">
        <v>252</v>
      </c>
      <c r="F37" s="228" t="s">
        <v>348</v>
      </c>
      <c r="G37" s="15"/>
      <c r="H37" s="15"/>
      <c r="I37" s="384"/>
      <c r="J37" s="15"/>
    </row>
    <row r="38" spans="1:10" ht="22.5" customHeight="1">
      <c r="A38" s="43">
        <v>4</v>
      </c>
      <c r="B38" s="116" t="s">
        <v>274</v>
      </c>
      <c r="C38" s="117" t="s">
        <v>275</v>
      </c>
      <c r="D38" s="118" t="str">
        <f>'[1]1er crit.std'!$K$4</f>
        <v>276</v>
      </c>
      <c r="E38" s="119" t="s">
        <v>256</v>
      </c>
      <c r="F38" s="228" t="s">
        <v>348</v>
      </c>
      <c r="G38" s="15"/>
      <c r="H38" s="15"/>
      <c r="I38" s="384"/>
      <c r="J38" s="15"/>
    </row>
    <row r="39" spans="1:10" s="9" customFormat="1" ht="22.5" customHeight="1">
      <c r="A39" s="431"/>
      <c r="B39" s="427" t="s">
        <v>28</v>
      </c>
      <c r="C39" s="427">
        <v>16</v>
      </c>
      <c r="D39" s="521" t="s">
        <v>498</v>
      </c>
      <c r="E39" s="522"/>
      <c r="F39" s="523"/>
      <c r="G39" s="427">
        <v>2022</v>
      </c>
      <c r="H39" s="427" t="s">
        <v>128</v>
      </c>
      <c r="I39" s="427">
        <v>18</v>
      </c>
      <c r="J39" s="427" t="s">
        <v>494</v>
      </c>
    </row>
    <row r="40" spans="1:10" ht="22.5" customHeight="1">
      <c r="A40" s="43">
        <v>1</v>
      </c>
      <c r="B40" s="117" t="s">
        <v>462</v>
      </c>
      <c r="C40" s="117" t="s">
        <v>428</v>
      </c>
      <c r="D40" s="420">
        <v>111</v>
      </c>
      <c r="E40" s="119" t="s">
        <v>252</v>
      </c>
      <c r="F40" s="381" t="s">
        <v>348</v>
      </c>
      <c r="G40" s="15"/>
      <c r="H40" s="15"/>
      <c r="I40" s="384"/>
      <c r="J40" s="15"/>
    </row>
    <row r="41" spans="1:10" ht="22.5" customHeight="1">
      <c r="A41" s="43">
        <v>2</v>
      </c>
      <c r="B41" s="125" t="s">
        <v>474</v>
      </c>
      <c r="C41" s="125" t="s">
        <v>475</v>
      </c>
      <c r="D41" s="140" t="s">
        <v>426</v>
      </c>
      <c r="E41" s="125" t="s">
        <v>273</v>
      </c>
      <c r="F41" s="228" t="s">
        <v>348</v>
      </c>
      <c r="G41" s="15"/>
      <c r="H41" s="15"/>
      <c r="I41" s="384"/>
      <c r="J41" s="15"/>
    </row>
    <row r="42" spans="1:10" ht="22.5" customHeight="1">
      <c r="A42" s="43">
        <v>3</v>
      </c>
      <c r="B42" s="377"/>
      <c r="C42" s="378"/>
      <c r="D42" s="379"/>
      <c r="E42" s="378"/>
      <c r="F42" s="228" t="s">
        <v>348</v>
      </c>
      <c r="G42" s="15"/>
      <c r="H42" s="15"/>
      <c r="I42" s="384"/>
      <c r="J42" s="15"/>
    </row>
    <row r="43" spans="1:10" ht="22.5" customHeight="1">
      <c r="A43" s="43">
        <v>4</v>
      </c>
      <c r="B43" s="377"/>
      <c r="C43" s="378"/>
      <c r="D43" s="379"/>
      <c r="E43" s="378"/>
      <c r="F43" s="228" t="s">
        <v>348</v>
      </c>
      <c r="G43" s="15"/>
      <c r="H43" s="15"/>
      <c r="I43" s="384"/>
      <c r="J43" s="15"/>
    </row>
    <row r="44" spans="1:10" s="432" customFormat="1" ht="22.5" customHeight="1">
      <c r="A44" s="431"/>
      <c r="B44" s="427" t="s">
        <v>28</v>
      </c>
      <c r="C44" s="427">
        <v>16</v>
      </c>
      <c r="D44" s="521" t="s">
        <v>498</v>
      </c>
      <c r="E44" s="522"/>
      <c r="F44" s="523"/>
      <c r="G44" s="427">
        <v>2022</v>
      </c>
      <c r="H44" s="427" t="s">
        <v>128</v>
      </c>
      <c r="I44" s="385">
        <v>19</v>
      </c>
      <c r="J44" s="427" t="s">
        <v>346</v>
      </c>
    </row>
    <row r="45" spans="1:10" ht="22.5" customHeight="1">
      <c r="A45" s="43">
        <v>1</v>
      </c>
      <c r="B45" s="139" t="s">
        <v>491</v>
      </c>
      <c r="C45" s="125" t="s">
        <v>492</v>
      </c>
      <c r="D45" s="140" t="str">
        <f>'[1]1er crit.10m'!$K$4</f>
        <v>287</v>
      </c>
      <c r="E45" s="125" t="s">
        <v>256</v>
      </c>
      <c r="F45" s="381" t="s">
        <v>348</v>
      </c>
      <c r="G45" s="15"/>
      <c r="H45" s="15"/>
      <c r="I45" s="384"/>
      <c r="J45" s="15"/>
    </row>
    <row r="46" spans="1:10" ht="22.5" customHeight="1">
      <c r="A46" s="43">
        <v>2</v>
      </c>
      <c r="B46" s="377"/>
      <c r="C46" s="378"/>
      <c r="D46" s="379"/>
      <c r="E46" s="382"/>
      <c r="F46" s="228" t="s">
        <v>348</v>
      </c>
      <c r="G46" s="15"/>
      <c r="H46" s="15"/>
      <c r="I46" s="384"/>
      <c r="J46" s="15"/>
    </row>
    <row r="47" spans="1:10" ht="22.5" customHeight="1">
      <c r="A47" s="43">
        <v>3</v>
      </c>
      <c r="B47" s="377"/>
      <c r="C47" s="378"/>
      <c r="D47" s="379"/>
      <c r="E47" s="378"/>
      <c r="F47" s="228" t="s">
        <v>348</v>
      </c>
      <c r="G47" s="15"/>
      <c r="H47" s="15"/>
      <c r="I47" s="384"/>
      <c r="J47" s="15"/>
    </row>
    <row r="48" spans="1:10" ht="22.5" customHeight="1">
      <c r="A48" s="43">
        <v>4</v>
      </c>
      <c r="B48" s="377"/>
      <c r="C48" s="378"/>
      <c r="D48" s="379"/>
      <c r="E48" s="378"/>
      <c r="F48" s="228" t="s">
        <v>348</v>
      </c>
      <c r="G48" s="15"/>
      <c r="H48" s="15"/>
      <c r="I48" s="384"/>
      <c r="J48" s="15"/>
    </row>
  </sheetData>
  <sheetProtection/>
  <mergeCells count="13">
    <mergeCell ref="D39:F39"/>
    <mergeCell ref="D44:F44"/>
    <mergeCell ref="A1:B2"/>
    <mergeCell ref="C1:J1"/>
    <mergeCell ref="I2:J2"/>
    <mergeCell ref="G2:H2"/>
    <mergeCell ref="D4:F4"/>
    <mergeCell ref="D9:F9"/>
    <mergeCell ref="D14:F14"/>
    <mergeCell ref="D19:F19"/>
    <mergeCell ref="D24:F24"/>
    <mergeCell ref="D29:F29"/>
    <mergeCell ref="D34:F34"/>
  </mergeCells>
  <dataValidations count="1">
    <dataValidation type="list" operator="equal" allowBlank="1" sqref="E35:E38 E30:E33 E15:E18 F41:F43 E20:E23 F21:F23 F11:F13 F16:F18 E10:E13 E25:E26 F46:F48 E5:E8 F31:F33 F36:F38 F26:F28 E40:E43 F6:F8 E45:E48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s="12" customFormat="1" ht="18.75">
      <c r="A3" s="546" t="s">
        <v>19</v>
      </c>
      <c r="B3" s="546"/>
      <c r="C3" s="126" t="s">
        <v>230</v>
      </c>
      <c r="D3" s="531" t="s">
        <v>227</v>
      </c>
      <c r="E3" s="532"/>
      <c r="F3" s="126">
        <v>6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s="4" customFormat="1" ht="22.5" customHeight="1">
      <c r="A5" s="43">
        <v>1</v>
      </c>
      <c r="B5" s="134" t="s">
        <v>250</v>
      </c>
      <c r="C5" s="135" t="s">
        <v>251</v>
      </c>
      <c r="D5" s="136" t="str">
        <f>'[1]1er crit.10m'!$K$4</f>
        <v>287</v>
      </c>
      <c r="E5" s="135" t="s">
        <v>252</v>
      </c>
      <c r="F5" s="133" t="s">
        <v>323</v>
      </c>
      <c r="G5" s="71"/>
      <c r="H5" s="46"/>
      <c r="I5" s="45"/>
      <c r="J5" s="48"/>
      <c r="K5" s="541"/>
      <c r="L5" s="542"/>
    </row>
    <row r="6" spans="1:12" s="4" customFormat="1" ht="22.5" customHeight="1">
      <c r="A6" s="43">
        <v>2</v>
      </c>
      <c r="B6" s="117"/>
      <c r="C6" s="117"/>
      <c r="D6" s="118"/>
      <c r="E6" s="117"/>
      <c r="F6" s="125"/>
      <c r="G6" s="72"/>
      <c r="H6" s="47"/>
      <c r="I6" s="42"/>
      <c r="J6" s="49"/>
      <c r="K6" s="543"/>
      <c r="L6" s="544"/>
    </row>
    <row r="7" spans="1:12" ht="22.5" customHeight="1">
      <c r="A7" s="43">
        <v>3</v>
      </c>
      <c r="B7" s="134"/>
      <c r="C7" s="135"/>
      <c r="D7" s="136"/>
      <c r="E7" s="135"/>
      <c r="F7" s="133"/>
      <c r="G7" s="73"/>
      <c r="H7" s="68"/>
      <c r="I7" s="45"/>
      <c r="J7" s="48"/>
      <c r="K7" s="541"/>
      <c r="L7" s="542"/>
    </row>
    <row r="8" spans="1:12" ht="22.5" customHeight="1">
      <c r="A8" s="43">
        <v>4</v>
      </c>
      <c r="B8" s="15"/>
      <c r="C8" s="15"/>
      <c r="D8" s="80"/>
      <c r="E8" s="14"/>
      <c r="F8" s="92"/>
      <c r="G8" s="74"/>
      <c r="H8" s="14"/>
      <c r="I8" s="42"/>
      <c r="J8" s="49"/>
      <c r="K8" s="543"/>
      <c r="L8" s="544"/>
    </row>
    <row r="9" spans="1:12" ht="22.5" customHeight="1">
      <c r="A9" s="43">
        <v>5</v>
      </c>
      <c r="B9" s="79"/>
      <c r="C9" s="79"/>
      <c r="D9" s="81"/>
      <c r="E9" s="79"/>
      <c r="F9" s="90"/>
      <c r="G9" s="73"/>
      <c r="H9" s="68"/>
      <c r="I9" s="45"/>
      <c r="J9" s="48"/>
      <c r="K9" s="541"/>
      <c r="L9" s="542"/>
    </row>
    <row r="10" spans="1:12" ht="22.5" customHeight="1">
      <c r="A10" s="43">
        <v>6</v>
      </c>
      <c r="B10" s="15"/>
      <c r="C10" s="15"/>
      <c r="D10" s="80"/>
      <c r="E10" s="14"/>
      <c r="F10" s="92"/>
      <c r="G10" s="74"/>
      <c r="H10" s="14"/>
      <c r="I10" s="42"/>
      <c r="J10" s="49"/>
      <c r="K10" s="543"/>
      <c r="L10" s="544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68"/>
      <c r="I11" s="45"/>
      <c r="J11" s="48"/>
      <c r="K11" s="541"/>
      <c r="L11" s="542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14"/>
      <c r="I12" s="42"/>
      <c r="J12" s="49"/>
      <c r="K12" s="543"/>
      <c r="L12" s="544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68"/>
      <c r="I13" s="45"/>
      <c r="J13" s="48"/>
      <c r="K13" s="541"/>
      <c r="L13" s="542"/>
    </row>
    <row r="14" spans="1:12" ht="22.5" customHeight="1">
      <c r="A14" s="43">
        <v>10</v>
      </c>
      <c r="B14" s="15"/>
      <c r="C14" s="15"/>
      <c r="D14" s="83"/>
      <c r="E14" s="78"/>
      <c r="F14" s="95"/>
      <c r="G14" s="75"/>
      <c r="H14" s="67"/>
      <c r="I14" s="42"/>
      <c r="J14" s="49"/>
      <c r="K14" s="543"/>
      <c r="L14" s="544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68"/>
      <c r="I15" s="45"/>
      <c r="J15" s="48"/>
      <c r="K15" s="541"/>
      <c r="L15" s="542"/>
    </row>
    <row r="16" spans="1:12" ht="22.5" customHeight="1">
      <c r="A16" s="43">
        <v>12</v>
      </c>
      <c r="B16" s="66"/>
      <c r="C16" s="15"/>
      <c r="D16" s="82"/>
      <c r="E16" s="15"/>
      <c r="F16" s="96"/>
      <c r="G16" s="76"/>
      <c r="H16" s="15"/>
      <c r="I16" s="42"/>
      <c r="J16" s="49"/>
      <c r="K16" s="543"/>
      <c r="L16" s="544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68"/>
      <c r="I17" s="45"/>
      <c r="J17" s="48"/>
      <c r="K17" s="541"/>
      <c r="L17" s="542"/>
    </row>
    <row r="18" spans="1:12" ht="22.5" customHeight="1">
      <c r="A18" s="43">
        <v>14</v>
      </c>
      <c r="B18" s="78"/>
      <c r="C18" s="78"/>
      <c r="D18" s="82"/>
      <c r="E18" s="78"/>
      <c r="F18" s="95"/>
      <c r="G18" s="76"/>
      <c r="H18" s="67"/>
      <c r="I18" s="42"/>
      <c r="J18" s="49"/>
      <c r="K18" s="543"/>
      <c r="L18" s="544"/>
    </row>
    <row r="19" spans="1:12" ht="22.5" customHeight="1">
      <c r="A19" s="43">
        <v>15</v>
      </c>
      <c r="B19" s="79"/>
      <c r="C19" s="79"/>
      <c r="D19" s="81"/>
      <c r="E19" s="79"/>
      <c r="F19" s="90"/>
      <c r="G19" s="73"/>
      <c r="H19" s="68"/>
      <c r="I19" s="45"/>
      <c r="J19" s="48"/>
      <c r="K19" s="541"/>
      <c r="L19" s="542"/>
    </row>
    <row r="20" spans="1:12" ht="22.5" customHeight="1">
      <c r="A20" s="43">
        <v>16</v>
      </c>
      <c r="B20" s="78"/>
      <c r="C20" s="78"/>
      <c r="D20" s="82"/>
      <c r="E20" s="78"/>
      <c r="F20" s="95"/>
      <c r="G20" s="76"/>
      <c r="H20" s="67"/>
      <c r="I20" s="42"/>
      <c r="J20" s="49"/>
      <c r="K20" s="543"/>
      <c r="L20" s="544"/>
    </row>
    <row r="21" spans="1:12" ht="22.5" customHeight="1">
      <c r="A21" s="43">
        <v>17</v>
      </c>
      <c r="B21" s="79"/>
      <c r="C21" s="79"/>
      <c r="D21" s="81"/>
      <c r="E21" s="79"/>
      <c r="F21" s="90"/>
      <c r="G21" s="73"/>
      <c r="H21" s="68"/>
      <c r="I21" s="45"/>
      <c r="J21" s="48"/>
      <c r="K21" s="541"/>
      <c r="L21" s="542"/>
    </row>
    <row r="22" spans="1:12" ht="22.5" customHeight="1">
      <c r="A22" s="43">
        <v>18</v>
      </c>
      <c r="B22" s="78"/>
      <c r="C22" s="78"/>
      <c r="D22" s="82"/>
      <c r="E22" s="78"/>
      <c r="F22" s="95"/>
      <c r="G22" s="76"/>
      <c r="H22" s="67"/>
      <c r="I22" s="42"/>
      <c r="J22" s="49"/>
      <c r="K22" s="543"/>
      <c r="L22" s="544"/>
    </row>
    <row r="23" spans="1:12" ht="22.5" customHeight="1">
      <c r="A23" s="43">
        <v>19</v>
      </c>
      <c r="B23" s="133" t="s">
        <v>257</v>
      </c>
      <c r="C23" s="133" t="s">
        <v>258</v>
      </c>
      <c r="D23" s="138" t="str">
        <f>'[1]1er crit.10m'!$K$4</f>
        <v>287</v>
      </c>
      <c r="E23" s="133" t="s">
        <v>256</v>
      </c>
      <c r="F23" s="133" t="s">
        <v>246</v>
      </c>
      <c r="G23" s="73"/>
      <c r="H23" s="68"/>
      <c r="I23" s="45"/>
      <c r="J23" s="48"/>
      <c r="K23" s="541"/>
      <c r="L23" s="542"/>
    </row>
    <row r="24" spans="1:12" ht="22.5" customHeight="1">
      <c r="A24" s="43">
        <v>20</v>
      </c>
      <c r="B24" s="139" t="s">
        <v>271</v>
      </c>
      <c r="C24" s="125" t="s">
        <v>272</v>
      </c>
      <c r="D24" s="140" t="str">
        <f>'[1]1er crit.10m'!$K$4</f>
        <v>287</v>
      </c>
      <c r="E24" s="125" t="s">
        <v>261</v>
      </c>
      <c r="F24" s="125" t="s">
        <v>246</v>
      </c>
      <c r="G24" s="128"/>
      <c r="H24" s="42"/>
      <c r="I24" s="42"/>
      <c r="J24" s="42"/>
      <c r="K24" s="545"/>
      <c r="L24" s="545"/>
    </row>
  </sheetData>
  <sheetProtection/>
  <mergeCells count="29">
    <mergeCell ref="I4:J4"/>
    <mergeCell ref="A3:B3"/>
    <mergeCell ref="A1:B2"/>
    <mergeCell ref="C1:L1"/>
    <mergeCell ref="I2:L2"/>
    <mergeCell ref="K4:L4"/>
    <mergeCell ref="D3:E3"/>
    <mergeCell ref="I3:L3"/>
    <mergeCell ref="C2:E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E5:F7 E23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97" customWidth="1"/>
    <col min="4" max="6" width="8.28125" style="97" customWidth="1"/>
    <col min="7" max="7" width="18.57421875" style="97" customWidth="1"/>
    <col min="8" max="8" width="15.7109375" style="97" customWidth="1"/>
    <col min="9" max="9" width="9.28125" style="97" customWidth="1"/>
    <col min="10" max="10" width="5.00390625" style="97" customWidth="1"/>
    <col min="11" max="12" width="14.28125" style="97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21</v>
      </c>
      <c r="B3" s="546"/>
      <c r="C3" s="101" t="s">
        <v>313</v>
      </c>
      <c r="D3" s="531" t="s">
        <v>7</v>
      </c>
      <c r="E3" s="532"/>
      <c r="F3" s="101">
        <v>7</v>
      </c>
      <c r="G3" s="101" t="s">
        <v>233</v>
      </c>
      <c r="H3" s="101">
        <v>2017</v>
      </c>
      <c r="I3" s="531" t="s">
        <v>318</v>
      </c>
      <c r="J3" s="550"/>
      <c r="K3" s="550"/>
      <c r="L3" s="53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43">
        <v>1</v>
      </c>
      <c r="B5" s="134" t="s">
        <v>280</v>
      </c>
      <c r="C5" s="135" t="s">
        <v>281</v>
      </c>
      <c r="D5" s="136" t="str">
        <f>'[1]1er crit.10m'!$K$4</f>
        <v>287</v>
      </c>
      <c r="E5" s="137" t="s">
        <v>266</v>
      </c>
      <c r="F5" s="46"/>
      <c r="G5" s="102"/>
      <c r="H5" s="102"/>
      <c r="I5" s="102"/>
      <c r="J5" s="99"/>
      <c r="K5" s="541"/>
      <c r="L5" s="542"/>
    </row>
    <row r="6" spans="1:12" ht="22.5" customHeight="1">
      <c r="A6" s="43">
        <v>2</v>
      </c>
      <c r="B6" s="116" t="s">
        <v>311</v>
      </c>
      <c r="C6" s="117" t="s">
        <v>312</v>
      </c>
      <c r="D6" s="118" t="str">
        <f>'[1]1er crit.10m'!$K$4</f>
        <v>287</v>
      </c>
      <c r="E6" s="119" t="s">
        <v>246</v>
      </c>
      <c r="F6" s="47"/>
      <c r="G6" s="100"/>
      <c r="H6" s="100"/>
      <c r="I6" s="100"/>
      <c r="J6" s="98"/>
      <c r="K6" s="543"/>
      <c r="L6" s="544"/>
    </row>
    <row r="7" spans="1:12" ht="22.5" customHeight="1">
      <c r="A7" s="43">
        <v>3</v>
      </c>
      <c r="B7" s="79"/>
      <c r="C7" s="102"/>
      <c r="D7" s="102"/>
      <c r="E7" s="102"/>
      <c r="F7" s="102"/>
      <c r="G7" s="102"/>
      <c r="H7" s="102"/>
      <c r="I7" s="102"/>
      <c r="J7" s="99"/>
      <c r="K7" s="541"/>
      <c r="L7" s="542"/>
    </row>
    <row r="8" spans="1:12" ht="22.5" customHeight="1">
      <c r="A8" s="43">
        <v>4</v>
      </c>
      <c r="B8" s="14"/>
      <c r="C8" s="14"/>
      <c r="D8" s="14"/>
      <c r="E8" s="14"/>
      <c r="F8" s="14"/>
      <c r="G8" s="100"/>
      <c r="H8" s="100"/>
      <c r="I8" s="100"/>
      <c r="J8" s="98"/>
      <c r="K8" s="543"/>
      <c r="L8" s="544"/>
    </row>
    <row r="9" spans="1:12" ht="22.5" customHeight="1">
      <c r="A9" s="43">
        <v>5</v>
      </c>
      <c r="B9" s="79"/>
      <c r="C9" s="102"/>
      <c r="D9" s="102"/>
      <c r="E9" s="102"/>
      <c r="F9" s="102"/>
      <c r="G9" s="102"/>
      <c r="H9" s="102"/>
      <c r="I9" s="102"/>
      <c r="J9" s="99"/>
      <c r="K9" s="541"/>
      <c r="L9" s="542"/>
    </row>
    <row r="10" spans="1:12" ht="22.5" customHeight="1">
      <c r="A10" s="43">
        <v>6</v>
      </c>
      <c r="B10" s="16"/>
      <c r="C10" s="14"/>
      <c r="D10" s="14"/>
      <c r="E10" s="14"/>
      <c r="F10" s="14"/>
      <c r="G10" s="100"/>
      <c r="H10" s="100"/>
      <c r="I10" s="100"/>
      <c r="J10" s="98"/>
      <c r="K10" s="543"/>
      <c r="L10" s="544"/>
    </row>
    <row r="11" spans="1:12" ht="22.5" customHeight="1">
      <c r="A11" s="43">
        <v>7</v>
      </c>
      <c r="B11" s="79"/>
      <c r="C11" s="102"/>
      <c r="D11" s="102"/>
      <c r="E11" s="102"/>
      <c r="F11" s="102"/>
      <c r="G11" s="102"/>
      <c r="H11" s="102"/>
      <c r="I11" s="102"/>
      <c r="J11" s="99"/>
      <c r="K11" s="541"/>
      <c r="L11" s="542"/>
    </row>
    <row r="12" spans="1:12" ht="22.5" customHeight="1">
      <c r="A12" s="43">
        <v>8</v>
      </c>
      <c r="B12" s="14"/>
      <c r="C12" s="14"/>
      <c r="D12" s="14"/>
      <c r="E12" s="14"/>
      <c r="F12" s="14"/>
      <c r="G12" s="100"/>
      <c r="H12" s="100"/>
      <c r="I12" s="100"/>
      <c r="J12" s="98"/>
      <c r="K12" s="543"/>
      <c r="L12" s="544"/>
    </row>
    <row r="13" spans="1:12" ht="22.5" customHeight="1">
      <c r="A13" s="43">
        <v>9</v>
      </c>
      <c r="B13" s="79"/>
      <c r="C13" s="102"/>
      <c r="D13" s="102"/>
      <c r="E13" s="102"/>
      <c r="F13" s="102"/>
      <c r="G13" s="102"/>
      <c r="H13" s="102"/>
      <c r="I13" s="102"/>
      <c r="J13" s="99"/>
      <c r="K13" s="541"/>
      <c r="L13" s="542"/>
    </row>
    <row r="14" spans="1:12" ht="22.5" customHeight="1">
      <c r="A14" s="43">
        <v>10</v>
      </c>
      <c r="B14" s="78"/>
      <c r="C14" s="100"/>
      <c r="D14" s="100"/>
      <c r="E14" s="100"/>
      <c r="F14" s="100"/>
      <c r="G14" s="100"/>
      <c r="H14" s="100"/>
      <c r="I14" s="100"/>
      <c r="J14" s="98"/>
      <c r="K14" s="543"/>
      <c r="L14" s="544"/>
    </row>
    <row r="15" spans="1:12" ht="22.5" customHeight="1">
      <c r="A15" s="43">
        <v>11</v>
      </c>
      <c r="B15" s="79"/>
      <c r="C15" s="102"/>
      <c r="D15" s="103"/>
      <c r="E15" s="102"/>
      <c r="F15" s="102"/>
      <c r="G15" s="102"/>
      <c r="H15" s="102"/>
      <c r="I15" s="102"/>
      <c r="J15" s="99"/>
      <c r="K15" s="541"/>
      <c r="L15" s="542"/>
    </row>
    <row r="16" spans="1:12" ht="22.5" customHeight="1">
      <c r="A16" s="43">
        <v>12</v>
      </c>
      <c r="B16" s="15"/>
      <c r="C16" s="15"/>
      <c r="D16" s="15"/>
      <c r="E16" s="15"/>
      <c r="F16" s="15"/>
      <c r="G16" s="100"/>
      <c r="H16" s="100"/>
      <c r="I16" s="100"/>
      <c r="J16" s="98"/>
      <c r="K16" s="543"/>
      <c r="L16" s="544"/>
    </row>
    <row r="17" spans="1:12" ht="22.5" customHeight="1">
      <c r="A17" s="43">
        <v>13</v>
      </c>
      <c r="B17" s="45"/>
      <c r="C17" s="102"/>
      <c r="D17" s="102"/>
      <c r="E17" s="102"/>
      <c r="F17" s="102"/>
      <c r="G17" s="102"/>
      <c r="H17" s="102"/>
      <c r="I17" s="102"/>
      <c r="J17" s="99"/>
      <c r="K17" s="541"/>
      <c r="L17" s="542"/>
    </row>
    <row r="18" spans="1:12" ht="22.5" customHeight="1">
      <c r="A18" s="43">
        <v>14</v>
      </c>
      <c r="B18" s="42"/>
      <c r="C18" s="100"/>
      <c r="D18" s="100"/>
      <c r="E18" s="100"/>
      <c r="F18" s="100"/>
      <c r="G18" s="100"/>
      <c r="H18" s="100"/>
      <c r="I18" s="100"/>
      <c r="J18" s="98"/>
      <c r="K18" s="543"/>
      <c r="L18" s="544"/>
    </row>
    <row r="19" spans="1:12" ht="22.5" customHeight="1">
      <c r="A19" s="43">
        <v>15</v>
      </c>
      <c r="B19" s="45"/>
      <c r="C19" s="102"/>
      <c r="D19" s="102"/>
      <c r="E19" s="102"/>
      <c r="F19" s="102"/>
      <c r="G19" s="102"/>
      <c r="H19" s="102"/>
      <c r="I19" s="102"/>
      <c r="J19" s="99"/>
      <c r="K19" s="541"/>
      <c r="L19" s="542"/>
    </row>
    <row r="20" spans="1:12" ht="22.5" customHeight="1">
      <c r="A20" s="43">
        <v>16</v>
      </c>
      <c r="B20" s="42"/>
      <c r="C20" s="100"/>
      <c r="D20" s="100"/>
      <c r="E20" s="100"/>
      <c r="F20" s="100"/>
      <c r="G20" s="100"/>
      <c r="H20" s="100"/>
      <c r="I20" s="100"/>
      <c r="J20" s="98"/>
      <c r="K20" s="543"/>
      <c r="L20" s="544"/>
    </row>
    <row r="21" spans="1:12" ht="22.5" customHeight="1">
      <c r="A21" s="43">
        <v>17</v>
      </c>
      <c r="B21" s="45"/>
      <c r="C21" s="102"/>
      <c r="D21" s="102"/>
      <c r="E21" s="102"/>
      <c r="F21" s="102"/>
      <c r="G21" s="102"/>
      <c r="H21" s="102"/>
      <c r="I21" s="102"/>
      <c r="J21" s="99"/>
      <c r="K21" s="541"/>
      <c r="L21" s="542"/>
    </row>
    <row r="22" spans="1:12" ht="22.5" customHeight="1">
      <c r="A22" s="43">
        <v>18</v>
      </c>
      <c r="B22" s="42"/>
      <c r="C22" s="100"/>
      <c r="D22" s="100"/>
      <c r="E22" s="100"/>
      <c r="F22" s="100"/>
      <c r="G22" s="100"/>
      <c r="H22" s="100"/>
      <c r="I22" s="100"/>
      <c r="J22" s="98"/>
      <c r="K22" s="543"/>
      <c r="L22" s="544"/>
    </row>
    <row r="23" spans="1:12" ht="22.5" customHeight="1">
      <c r="A23" s="43">
        <v>19</v>
      </c>
      <c r="B23" s="134" t="s">
        <v>298</v>
      </c>
      <c r="C23" s="135" t="s">
        <v>299</v>
      </c>
      <c r="D23" s="136" t="str">
        <f>'[1]1er crit.10m'!$K$4</f>
        <v>287</v>
      </c>
      <c r="E23" s="137" t="s">
        <v>249</v>
      </c>
      <c r="F23" s="102"/>
      <c r="G23" s="102"/>
      <c r="H23" s="102"/>
      <c r="I23" s="102"/>
      <c r="J23" s="99"/>
      <c r="K23" s="541"/>
      <c r="L23" s="542"/>
    </row>
    <row r="24" spans="1:12" ht="22.5" customHeight="1">
      <c r="A24" s="43">
        <v>20</v>
      </c>
      <c r="B24" s="116" t="s">
        <v>269</v>
      </c>
      <c r="C24" s="117" t="s">
        <v>270</v>
      </c>
      <c r="D24" s="118" t="str">
        <f>'[1]1er crit.10m'!$K$4</f>
        <v>287</v>
      </c>
      <c r="E24" s="119" t="s">
        <v>256</v>
      </c>
      <c r="F24" s="100"/>
      <c r="G24" s="100"/>
      <c r="H24" s="100"/>
      <c r="I24" s="100"/>
      <c r="J24" s="100"/>
      <c r="K24" s="545"/>
      <c r="L24" s="545"/>
    </row>
  </sheetData>
  <sheetProtection/>
  <mergeCells count="29">
    <mergeCell ref="A3:B3"/>
    <mergeCell ref="A1:B2"/>
    <mergeCell ref="C1:L1"/>
    <mergeCell ref="I2:L2"/>
    <mergeCell ref="D3:E3"/>
    <mergeCell ref="C2:E2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3:E24 E5: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4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23</v>
      </c>
      <c r="B3" s="546"/>
      <c r="C3" s="126" t="s">
        <v>314</v>
      </c>
      <c r="D3" s="531" t="s">
        <v>7</v>
      </c>
      <c r="E3" s="532"/>
      <c r="F3" s="126">
        <v>7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43">
        <v>1</v>
      </c>
      <c r="B5" s="134" t="s">
        <v>262</v>
      </c>
      <c r="C5" s="135" t="s">
        <v>263</v>
      </c>
      <c r="D5" s="136" t="str">
        <f>'[1]1er crit.10m'!$K$4</f>
        <v>287</v>
      </c>
      <c r="E5" s="137" t="s">
        <v>256</v>
      </c>
      <c r="F5" s="131" t="s">
        <v>323</v>
      </c>
      <c r="G5" s="71"/>
      <c r="H5" s="45"/>
      <c r="I5" s="45"/>
      <c r="J5" s="48"/>
      <c r="K5" s="541"/>
      <c r="L5" s="542"/>
    </row>
    <row r="6" spans="1:12" ht="22.5" customHeight="1">
      <c r="A6" s="43">
        <v>2</v>
      </c>
      <c r="B6" s="116" t="s">
        <v>278</v>
      </c>
      <c r="C6" s="117" t="s">
        <v>279</v>
      </c>
      <c r="D6" s="118" t="str">
        <f>'[1]1er crit.10m'!$K$4</f>
        <v>287</v>
      </c>
      <c r="E6" s="119" t="s">
        <v>266</v>
      </c>
      <c r="F6" s="132" t="s">
        <v>323</v>
      </c>
      <c r="G6" s="77"/>
      <c r="H6" s="42"/>
      <c r="I6" s="42"/>
      <c r="J6" s="49"/>
      <c r="K6" s="543"/>
      <c r="L6" s="544"/>
    </row>
    <row r="7" spans="1:12" ht="22.5" customHeight="1">
      <c r="A7" s="43">
        <v>3</v>
      </c>
      <c r="B7" s="134" t="s">
        <v>282</v>
      </c>
      <c r="C7" s="135" t="s">
        <v>283</v>
      </c>
      <c r="D7" s="136" t="str">
        <f>'[1]1er crit.10m'!$K$4</f>
        <v>287</v>
      </c>
      <c r="E7" s="137" t="s">
        <v>266</v>
      </c>
      <c r="F7" s="131" t="s">
        <v>323</v>
      </c>
      <c r="G7" s="71"/>
      <c r="H7" s="45"/>
      <c r="I7" s="45"/>
      <c r="J7" s="48"/>
      <c r="K7" s="541"/>
      <c r="L7" s="542"/>
    </row>
    <row r="8" spans="1:12" ht="22.5" customHeight="1">
      <c r="A8" s="43">
        <v>4</v>
      </c>
      <c r="B8" s="78"/>
      <c r="C8" s="78"/>
      <c r="D8" s="80"/>
      <c r="E8" s="91"/>
      <c r="F8" s="14"/>
      <c r="G8" s="74"/>
      <c r="H8" s="42"/>
      <c r="I8" s="42"/>
      <c r="J8" s="49"/>
      <c r="K8" s="543"/>
      <c r="L8" s="544"/>
    </row>
    <row r="9" spans="1:12" ht="22.5" customHeight="1">
      <c r="A9" s="43">
        <v>5</v>
      </c>
      <c r="B9" s="79"/>
      <c r="C9" s="79"/>
      <c r="D9" s="81"/>
      <c r="E9" s="89"/>
      <c r="F9" s="79"/>
      <c r="G9" s="73"/>
      <c r="H9" s="45"/>
      <c r="I9" s="45"/>
      <c r="J9" s="48"/>
      <c r="K9" s="541"/>
      <c r="L9" s="542"/>
    </row>
    <row r="10" spans="1:12" ht="22.5" customHeight="1">
      <c r="A10" s="43">
        <v>6</v>
      </c>
      <c r="B10" s="47"/>
      <c r="C10" s="47"/>
      <c r="D10" s="80"/>
      <c r="E10" s="91"/>
      <c r="F10" s="14"/>
      <c r="G10" s="74"/>
      <c r="H10" s="42"/>
      <c r="I10" s="42"/>
      <c r="J10" s="49"/>
      <c r="K10" s="543"/>
      <c r="L10" s="544"/>
    </row>
    <row r="11" spans="1:12" ht="22.5" customHeight="1">
      <c r="A11" s="43">
        <v>7</v>
      </c>
      <c r="B11" s="79"/>
      <c r="C11" s="79"/>
      <c r="D11" s="81"/>
      <c r="E11" s="89"/>
      <c r="F11" s="79"/>
      <c r="G11" s="73"/>
      <c r="H11" s="45"/>
      <c r="I11" s="45"/>
      <c r="J11" s="48"/>
      <c r="K11" s="541"/>
      <c r="L11" s="542"/>
    </row>
    <row r="12" spans="1:12" ht="22.5" customHeight="1">
      <c r="A12" s="43">
        <v>8</v>
      </c>
      <c r="B12" s="78"/>
      <c r="C12" s="78"/>
      <c r="D12" s="80"/>
      <c r="E12" s="91"/>
      <c r="F12" s="14"/>
      <c r="G12" s="74"/>
      <c r="H12" s="42"/>
      <c r="I12" s="42"/>
      <c r="J12" s="49"/>
      <c r="K12" s="543"/>
      <c r="L12" s="544"/>
    </row>
    <row r="13" spans="1:12" ht="22.5" customHeight="1">
      <c r="A13" s="43">
        <v>9</v>
      </c>
      <c r="B13" s="79"/>
      <c r="C13" s="79"/>
      <c r="D13" s="81"/>
      <c r="E13" s="89"/>
      <c r="F13" s="79"/>
      <c r="G13" s="73"/>
      <c r="H13" s="45"/>
      <c r="I13" s="45"/>
      <c r="J13" s="48"/>
      <c r="K13" s="541"/>
      <c r="L13" s="542"/>
    </row>
    <row r="14" spans="1:12" ht="22.5" customHeight="1">
      <c r="A14" s="43">
        <v>10</v>
      </c>
      <c r="B14" s="78"/>
      <c r="C14" s="78"/>
      <c r="D14" s="83"/>
      <c r="E14" s="94"/>
      <c r="F14" s="78"/>
      <c r="G14" s="75"/>
      <c r="H14" s="42"/>
      <c r="I14" s="42"/>
      <c r="J14" s="49"/>
      <c r="K14" s="543"/>
      <c r="L14" s="544"/>
    </row>
    <row r="15" spans="1:12" ht="22.5" customHeight="1">
      <c r="A15" s="43">
        <v>11</v>
      </c>
      <c r="B15" s="79"/>
      <c r="C15" s="79"/>
      <c r="D15" s="81"/>
      <c r="E15" s="89"/>
      <c r="F15" s="79"/>
      <c r="G15" s="73"/>
      <c r="H15" s="45"/>
      <c r="I15" s="45"/>
      <c r="J15" s="48"/>
      <c r="K15" s="541"/>
      <c r="L15" s="542"/>
    </row>
    <row r="16" spans="1:12" ht="22.5" customHeight="1">
      <c r="A16" s="43">
        <v>12</v>
      </c>
      <c r="B16" s="78"/>
      <c r="C16" s="78"/>
      <c r="D16" s="80"/>
      <c r="E16" s="91"/>
      <c r="F16" s="78"/>
      <c r="G16" s="76"/>
      <c r="H16" s="42"/>
      <c r="I16" s="42"/>
      <c r="J16" s="49"/>
      <c r="K16" s="543"/>
      <c r="L16" s="544"/>
    </row>
    <row r="17" spans="1:12" ht="22.5" customHeight="1">
      <c r="A17" s="43">
        <v>13</v>
      </c>
      <c r="B17" s="79"/>
      <c r="C17" s="79"/>
      <c r="D17" s="81"/>
      <c r="E17" s="89"/>
      <c r="F17" s="79"/>
      <c r="G17" s="73"/>
      <c r="H17" s="45"/>
      <c r="I17" s="45"/>
      <c r="J17" s="48"/>
      <c r="K17" s="541"/>
      <c r="L17" s="542"/>
    </row>
    <row r="18" spans="1:12" ht="22.5" customHeight="1">
      <c r="A18" s="43">
        <v>14</v>
      </c>
      <c r="B18" s="78"/>
      <c r="C18" s="78"/>
      <c r="D18" s="80"/>
      <c r="E18" s="91"/>
      <c r="F18" s="78"/>
      <c r="G18" s="74"/>
      <c r="H18" s="42"/>
      <c r="I18" s="42"/>
      <c r="J18" s="49"/>
      <c r="K18" s="543"/>
      <c r="L18" s="544"/>
    </row>
    <row r="19" spans="1:12" ht="22.5" customHeight="1">
      <c r="A19" s="43">
        <v>15</v>
      </c>
      <c r="B19" s="79"/>
      <c r="C19" s="79"/>
      <c r="D19" s="81"/>
      <c r="E19" s="89"/>
      <c r="F19" s="79"/>
      <c r="G19" s="73"/>
      <c r="H19" s="45"/>
      <c r="I19" s="45"/>
      <c r="J19" s="48"/>
      <c r="K19" s="541"/>
      <c r="L19" s="542"/>
    </row>
    <row r="20" spans="1:12" ht="22.5" customHeight="1">
      <c r="A20" s="43">
        <v>16</v>
      </c>
      <c r="B20" s="78"/>
      <c r="C20" s="78"/>
      <c r="D20" s="80"/>
      <c r="E20" s="91"/>
      <c r="F20" s="78"/>
      <c r="G20" s="74"/>
      <c r="H20" s="42"/>
      <c r="I20" s="42"/>
      <c r="J20" s="49"/>
      <c r="K20" s="543"/>
      <c r="L20" s="544"/>
    </row>
    <row r="21" spans="1:12" ht="22.5" customHeight="1">
      <c r="A21" s="43">
        <v>17</v>
      </c>
      <c r="B21" s="79"/>
      <c r="C21" s="79"/>
      <c r="D21" s="81"/>
      <c r="E21" s="89"/>
      <c r="F21" s="79"/>
      <c r="G21" s="73"/>
      <c r="H21" s="45"/>
      <c r="I21" s="45"/>
      <c r="J21" s="48"/>
      <c r="K21" s="541"/>
      <c r="L21" s="542"/>
    </row>
    <row r="22" spans="1:12" ht="22.5" customHeight="1">
      <c r="A22" s="43">
        <v>18</v>
      </c>
      <c r="B22" s="67"/>
      <c r="C22" s="67"/>
      <c r="D22" s="69"/>
      <c r="E22" s="91"/>
      <c r="F22" s="67"/>
      <c r="G22" s="74"/>
      <c r="H22" s="42"/>
      <c r="I22" s="42"/>
      <c r="J22" s="49"/>
      <c r="K22" s="543"/>
      <c r="L22" s="544"/>
    </row>
    <row r="23" spans="1:12" ht="22.5" customHeight="1">
      <c r="A23" s="43">
        <v>19</v>
      </c>
      <c r="B23" s="45"/>
      <c r="C23" s="45"/>
      <c r="D23" s="68"/>
      <c r="E23" s="88"/>
      <c r="F23" s="45"/>
      <c r="G23" s="45"/>
      <c r="H23" s="45"/>
      <c r="I23" s="45"/>
      <c r="J23" s="48"/>
      <c r="K23" s="541"/>
      <c r="L23" s="542"/>
    </row>
    <row r="24" spans="1:12" ht="22.5" customHeight="1">
      <c r="A24" s="43">
        <v>20</v>
      </c>
      <c r="B24" s="116" t="s">
        <v>296</v>
      </c>
      <c r="C24" s="117" t="s">
        <v>297</v>
      </c>
      <c r="D24" s="118" t="str">
        <f>'[1]1er crit.10m'!$K$4</f>
        <v>287</v>
      </c>
      <c r="E24" s="119" t="s">
        <v>261</v>
      </c>
      <c r="F24" s="42" t="s">
        <v>246</v>
      </c>
      <c r="G24" s="42"/>
      <c r="H24" s="42"/>
      <c r="I24" s="42"/>
      <c r="J24" s="42"/>
      <c r="K24" s="545"/>
      <c r="L24" s="545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5" sqref="B5:E12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25</v>
      </c>
      <c r="B3" s="546"/>
      <c r="C3" s="126" t="s">
        <v>315</v>
      </c>
      <c r="D3" s="531" t="s">
        <v>7</v>
      </c>
      <c r="E3" s="532"/>
      <c r="F3" s="126">
        <v>7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43">
        <v>1</v>
      </c>
      <c r="B5" s="146" t="s">
        <v>300</v>
      </c>
      <c r="C5" s="147" t="s">
        <v>301</v>
      </c>
      <c r="D5" s="148" t="str">
        <f>'[1]1er crit.10m'!$K$4</f>
        <v>287</v>
      </c>
      <c r="E5" s="149"/>
      <c r="F5" s="131" t="s">
        <v>323</v>
      </c>
      <c r="G5" s="45"/>
      <c r="H5" s="45"/>
      <c r="I5" s="45"/>
      <c r="J5" s="48"/>
      <c r="K5" s="541"/>
      <c r="L5" s="542"/>
    </row>
    <row r="6" spans="1:12" ht="22.5" customHeight="1">
      <c r="A6" s="43">
        <v>2</v>
      </c>
      <c r="B6" s="141" t="s">
        <v>302</v>
      </c>
      <c r="C6" s="141" t="s">
        <v>303</v>
      </c>
      <c r="D6" s="142" t="str">
        <f>'[1]1er crit.10m'!$K$4</f>
        <v>287</v>
      </c>
      <c r="E6" s="143" t="s">
        <v>286</v>
      </c>
      <c r="F6" s="132" t="s">
        <v>323</v>
      </c>
      <c r="G6" s="42"/>
      <c r="H6" s="42"/>
      <c r="I6" s="42"/>
      <c r="J6" s="49"/>
      <c r="K6" s="543"/>
      <c r="L6" s="544"/>
    </row>
    <row r="7" spans="1:12" ht="22.5" customHeight="1">
      <c r="A7" s="43">
        <v>3</v>
      </c>
      <c r="B7" s="147" t="s">
        <v>302</v>
      </c>
      <c r="C7" s="147" t="s">
        <v>305</v>
      </c>
      <c r="D7" s="148" t="str">
        <f>'[1]1er crit.10m'!$K$4</f>
        <v>287</v>
      </c>
      <c r="E7" s="149"/>
      <c r="F7" s="131" t="s">
        <v>323</v>
      </c>
      <c r="G7" s="45"/>
      <c r="H7" s="45"/>
      <c r="I7" s="45"/>
      <c r="J7" s="48"/>
      <c r="K7" s="541"/>
      <c r="L7" s="542"/>
    </row>
    <row r="8" spans="1:12" ht="22.5" customHeight="1">
      <c r="A8" s="43">
        <v>4</v>
      </c>
      <c r="B8" s="141" t="s">
        <v>302</v>
      </c>
      <c r="C8" s="141" t="s">
        <v>306</v>
      </c>
      <c r="D8" s="142" t="str">
        <f>'[1]1er crit.10m'!$K$4</f>
        <v>287</v>
      </c>
      <c r="E8" s="143" t="s">
        <v>245</v>
      </c>
      <c r="F8" s="144" t="s">
        <v>323</v>
      </c>
      <c r="G8" s="42"/>
      <c r="H8" s="42"/>
      <c r="I8" s="42"/>
      <c r="J8" s="49"/>
      <c r="K8" s="543"/>
      <c r="L8" s="544"/>
    </row>
    <row r="9" spans="1:12" ht="22.5" customHeight="1">
      <c r="A9" s="43">
        <v>5</v>
      </c>
      <c r="B9" s="150" t="s">
        <v>309</v>
      </c>
      <c r="C9" s="147" t="s">
        <v>310</v>
      </c>
      <c r="D9" s="148" t="str">
        <f>'[1]1er crit.10m'!$K$4</f>
        <v>287</v>
      </c>
      <c r="E9" s="149" t="s">
        <v>286</v>
      </c>
      <c r="F9" s="131" t="s">
        <v>323</v>
      </c>
      <c r="G9" s="45"/>
      <c r="H9" s="45"/>
      <c r="I9" s="45"/>
      <c r="J9" s="48"/>
      <c r="K9" s="541"/>
      <c r="L9" s="542"/>
    </row>
    <row r="10" spans="1:12" ht="22.5" customHeight="1">
      <c r="A10" s="43">
        <v>6</v>
      </c>
      <c r="B10" s="145" t="s">
        <v>289</v>
      </c>
      <c r="C10" s="141" t="s">
        <v>290</v>
      </c>
      <c r="D10" s="142" t="str">
        <f>'[1]1er crit.10m'!$K$4</f>
        <v>287</v>
      </c>
      <c r="E10" s="143" t="s">
        <v>245</v>
      </c>
      <c r="F10" s="144" t="s">
        <v>323</v>
      </c>
      <c r="G10" s="42"/>
      <c r="H10" s="42"/>
      <c r="I10" s="42"/>
      <c r="J10" s="49"/>
      <c r="K10" s="543"/>
      <c r="L10" s="544"/>
    </row>
    <row r="11" spans="1:12" ht="22.5" customHeight="1">
      <c r="A11" s="43">
        <v>7</v>
      </c>
      <c r="B11" s="150" t="s">
        <v>291</v>
      </c>
      <c r="C11" s="147" t="s">
        <v>292</v>
      </c>
      <c r="D11" s="148" t="str">
        <f>'[1]1er crit.10m'!$K$4</f>
        <v>287</v>
      </c>
      <c r="E11" s="149" t="s">
        <v>252</v>
      </c>
      <c r="F11" s="131" t="s">
        <v>323</v>
      </c>
      <c r="G11" s="45"/>
      <c r="H11" s="45"/>
      <c r="I11" s="45"/>
      <c r="J11" s="48"/>
      <c r="K11" s="541"/>
      <c r="L11" s="542"/>
    </row>
    <row r="12" spans="1:12" ht="22.5" customHeight="1">
      <c r="A12" s="43">
        <v>8</v>
      </c>
      <c r="B12" s="145" t="s">
        <v>271</v>
      </c>
      <c r="C12" s="141" t="s">
        <v>272</v>
      </c>
      <c r="D12" s="142" t="str">
        <f>'[1]1er crit.10m'!$K$4</f>
        <v>287</v>
      </c>
      <c r="E12" s="143" t="s">
        <v>273</v>
      </c>
      <c r="F12" s="144" t="s">
        <v>323</v>
      </c>
      <c r="G12" s="42"/>
      <c r="H12" s="42"/>
      <c r="I12" s="42"/>
      <c r="J12" s="49"/>
      <c r="K12" s="543"/>
      <c r="L12" s="544"/>
    </row>
    <row r="13" spans="1:12" ht="22.5" customHeight="1">
      <c r="A13" s="43">
        <v>9</v>
      </c>
      <c r="B13" s="79"/>
      <c r="C13" s="79"/>
      <c r="D13" s="79"/>
      <c r="E13" s="79"/>
      <c r="F13" s="88"/>
      <c r="G13" s="45"/>
      <c r="H13" s="45"/>
      <c r="I13" s="45"/>
      <c r="J13" s="48"/>
      <c r="K13" s="541"/>
      <c r="L13" s="542"/>
    </row>
    <row r="14" spans="1:12" ht="22.5" customHeight="1">
      <c r="A14" s="43">
        <v>10</v>
      </c>
      <c r="B14" s="78"/>
      <c r="C14" s="78"/>
      <c r="D14" s="78"/>
      <c r="E14" s="78"/>
      <c r="F14" s="87"/>
      <c r="G14" s="42"/>
      <c r="H14" s="42"/>
      <c r="I14" s="42"/>
      <c r="J14" s="49"/>
      <c r="K14" s="543"/>
      <c r="L14" s="544"/>
    </row>
    <row r="15" spans="1:12" ht="22.5" customHeight="1">
      <c r="A15" s="43">
        <v>11</v>
      </c>
      <c r="B15" s="79"/>
      <c r="C15" s="79"/>
      <c r="D15" s="79"/>
      <c r="E15" s="79"/>
      <c r="F15" s="88"/>
      <c r="G15" s="45"/>
      <c r="H15" s="45"/>
      <c r="I15" s="45"/>
      <c r="J15" s="48"/>
      <c r="K15" s="541"/>
      <c r="L15" s="542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49"/>
      <c r="K16" s="543"/>
      <c r="L16" s="544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48"/>
      <c r="K17" s="541"/>
      <c r="L17" s="542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49"/>
      <c r="K18" s="543"/>
      <c r="L18" s="544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48"/>
      <c r="K19" s="541"/>
      <c r="L19" s="542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49"/>
      <c r="K20" s="543"/>
      <c r="L20" s="544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48"/>
      <c r="K21" s="541"/>
      <c r="L21" s="542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49"/>
      <c r="K22" s="543"/>
      <c r="L22" s="544"/>
    </row>
    <row r="23" spans="1:12" ht="22.5" customHeight="1">
      <c r="A23" s="43">
        <v>19</v>
      </c>
      <c r="B23" s="45"/>
      <c r="C23" s="45"/>
      <c r="D23" s="45"/>
      <c r="E23" s="45"/>
      <c r="F23" s="88"/>
      <c r="G23" s="45"/>
      <c r="H23" s="45"/>
      <c r="I23" s="45"/>
      <c r="J23" s="48"/>
      <c r="K23" s="541"/>
      <c r="L23" s="542"/>
    </row>
    <row r="24" spans="1:12" ht="22.5" customHeight="1">
      <c r="A24" s="43">
        <v>20</v>
      </c>
      <c r="B24" s="42"/>
      <c r="C24" s="42"/>
      <c r="D24" s="42"/>
      <c r="E24" s="42"/>
      <c r="F24" s="87"/>
      <c r="G24" s="42"/>
      <c r="H24" s="42"/>
      <c r="I24" s="42"/>
      <c r="J24" s="42"/>
      <c r="K24" s="545"/>
      <c r="L24" s="545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24"/>
      <c r="B1" s="525"/>
      <c r="C1" s="528" t="s">
        <v>14</v>
      </c>
      <c r="D1" s="529"/>
      <c r="E1" s="529"/>
      <c r="F1" s="529"/>
      <c r="G1" s="529"/>
      <c r="H1" s="529"/>
      <c r="I1" s="529"/>
      <c r="J1" s="529"/>
      <c r="K1" s="529"/>
      <c r="L1" s="530"/>
    </row>
    <row r="2" spans="1:12" ht="37.5" customHeight="1">
      <c r="A2" s="526"/>
      <c r="B2" s="527"/>
      <c r="C2" s="547" t="s">
        <v>324</v>
      </c>
      <c r="D2" s="547"/>
      <c r="E2" s="547"/>
      <c r="F2" s="130" t="s">
        <v>231</v>
      </c>
      <c r="G2" s="130" t="s">
        <v>121</v>
      </c>
      <c r="H2" s="130" t="s">
        <v>232</v>
      </c>
      <c r="I2" s="547" t="s">
        <v>234</v>
      </c>
      <c r="J2" s="547"/>
      <c r="K2" s="547"/>
      <c r="L2" s="547"/>
    </row>
    <row r="3" spans="1:12" ht="15.75">
      <c r="A3" s="546" t="s">
        <v>27</v>
      </c>
      <c r="B3" s="546"/>
      <c r="C3" s="126" t="s">
        <v>229</v>
      </c>
      <c r="D3" s="531" t="s">
        <v>7</v>
      </c>
      <c r="E3" s="532"/>
      <c r="F3" s="126">
        <v>7</v>
      </c>
      <c r="G3" s="126" t="s">
        <v>233</v>
      </c>
      <c r="H3" s="126">
        <v>2017</v>
      </c>
      <c r="I3" s="531" t="s">
        <v>318</v>
      </c>
      <c r="J3" s="550"/>
      <c r="K3" s="550"/>
      <c r="L3" s="532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33" t="s">
        <v>11</v>
      </c>
      <c r="J4" s="534"/>
      <c r="K4" s="548" t="s">
        <v>12</v>
      </c>
      <c r="L4" s="549"/>
    </row>
    <row r="5" spans="1:12" ht="22.5" customHeight="1">
      <c r="A5" s="43">
        <v>1</v>
      </c>
      <c r="B5" s="134" t="s">
        <v>264</v>
      </c>
      <c r="C5" s="135" t="s">
        <v>265</v>
      </c>
      <c r="D5" s="136" t="str">
        <f>'[1]1er crit.10m'!$K$4</f>
        <v>287</v>
      </c>
      <c r="E5" s="137" t="s">
        <v>266</v>
      </c>
      <c r="F5" s="127"/>
      <c r="G5" s="71"/>
      <c r="H5" s="45"/>
      <c r="I5" s="45"/>
      <c r="J5" s="48"/>
      <c r="K5" s="541"/>
      <c r="L5" s="542"/>
    </row>
    <row r="6" spans="1:12" ht="22.5" customHeight="1">
      <c r="A6" s="43">
        <v>2</v>
      </c>
      <c r="B6" s="123" t="s">
        <v>319</v>
      </c>
      <c r="C6" s="113" t="s">
        <v>248</v>
      </c>
      <c r="D6" s="124"/>
      <c r="E6" s="113" t="s">
        <v>245</v>
      </c>
      <c r="F6" s="93"/>
      <c r="G6" s="72"/>
      <c r="H6" s="42"/>
      <c r="I6" s="42"/>
      <c r="J6" s="49"/>
      <c r="K6" s="543"/>
      <c r="L6" s="544"/>
    </row>
    <row r="7" spans="1:12" ht="22.5" customHeight="1">
      <c r="A7" s="43">
        <v>3</v>
      </c>
      <c r="B7" s="134" t="s">
        <v>287</v>
      </c>
      <c r="C7" s="135" t="s">
        <v>288</v>
      </c>
      <c r="D7" s="136" t="str">
        <f>'[1]1er crit.10m'!$K$4</f>
        <v>287</v>
      </c>
      <c r="E7" s="137" t="s">
        <v>252</v>
      </c>
      <c r="F7" s="90"/>
      <c r="G7" s="73"/>
      <c r="H7" s="45"/>
      <c r="I7" s="45"/>
      <c r="J7" s="48"/>
      <c r="K7" s="541"/>
      <c r="L7" s="542"/>
    </row>
    <row r="8" spans="1:12" ht="22.5" customHeight="1">
      <c r="A8" s="43">
        <v>4</v>
      </c>
      <c r="B8" s="117" t="s">
        <v>293</v>
      </c>
      <c r="C8" s="117" t="s">
        <v>294</v>
      </c>
      <c r="D8" s="118" t="str">
        <f>'[1]1er crit.10m'!$K$4</f>
        <v>287</v>
      </c>
      <c r="E8" s="119" t="s">
        <v>273</v>
      </c>
      <c r="F8" s="92"/>
      <c r="G8" s="74"/>
      <c r="H8" s="42"/>
      <c r="I8" s="42"/>
      <c r="J8" s="49"/>
      <c r="K8" s="543"/>
      <c r="L8" s="544"/>
    </row>
    <row r="9" spans="1:12" ht="22.5" customHeight="1">
      <c r="A9" s="43">
        <v>5</v>
      </c>
      <c r="B9" s="134" t="s">
        <v>293</v>
      </c>
      <c r="C9" s="135" t="s">
        <v>295</v>
      </c>
      <c r="D9" s="136" t="str">
        <f>'[1]1er crit.10m'!$K$4</f>
        <v>287</v>
      </c>
      <c r="E9" s="137" t="s">
        <v>273</v>
      </c>
      <c r="F9" s="90"/>
      <c r="G9" s="73"/>
      <c r="H9" s="45"/>
      <c r="I9" s="45"/>
      <c r="J9" s="48"/>
      <c r="K9" s="541"/>
      <c r="L9" s="542"/>
    </row>
    <row r="10" spans="1:12" ht="22.5" customHeight="1">
      <c r="A10" s="43">
        <v>6</v>
      </c>
      <c r="B10" s="14"/>
      <c r="C10" s="14"/>
      <c r="D10" s="80"/>
      <c r="E10" s="78"/>
      <c r="F10" s="95"/>
      <c r="G10" s="74"/>
      <c r="H10" s="42"/>
      <c r="I10" s="42"/>
      <c r="J10" s="49"/>
      <c r="K10" s="543"/>
      <c r="L10" s="544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45"/>
      <c r="I11" s="45"/>
      <c r="J11" s="48"/>
      <c r="K11" s="541"/>
      <c r="L11" s="542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42"/>
      <c r="I12" s="42"/>
      <c r="J12" s="49"/>
      <c r="K12" s="543"/>
      <c r="L12" s="544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45"/>
      <c r="I13" s="45"/>
      <c r="J13" s="48"/>
      <c r="K13" s="541"/>
      <c r="L13" s="542"/>
    </row>
    <row r="14" spans="1:12" ht="22.5" customHeight="1">
      <c r="A14" s="43">
        <v>10</v>
      </c>
      <c r="B14" s="78"/>
      <c r="C14" s="78"/>
      <c r="D14" s="80"/>
      <c r="E14" s="78"/>
      <c r="F14" s="95"/>
      <c r="G14" s="74"/>
      <c r="H14" s="42"/>
      <c r="I14" s="42"/>
      <c r="J14" s="49"/>
      <c r="K14" s="543"/>
      <c r="L14" s="544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45"/>
      <c r="I15" s="45"/>
      <c r="J15" s="48"/>
      <c r="K15" s="541"/>
      <c r="L15" s="542"/>
    </row>
    <row r="16" spans="1:12" ht="22.5" customHeight="1">
      <c r="A16" s="43">
        <v>12</v>
      </c>
      <c r="B16" s="15"/>
      <c r="C16" s="15"/>
      <c r="D16" s="80"/>
      <c r="E16" s="15"/>
      <c r="F16" s="96"/>
      <c r="G16" s="74"/>
      <c r="H16" s="42"/>
      <c r="I16" s="42"/>
      <c r="J16" s="49"/>
      <c r="K16" s="543"/>
      <c r="L16" s="544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45"/>
      <c r="I17" s="45"/>
      <c r="J17" s="48"/>
      <c r="K17" s="541"/>
      <c r="L17" s="542"/>
    </row>
    <row r="18" spans="1:12" ht="22.5" customHeight="1">
      <c r="A18" s="43">
        <v>14</v>
      </c>
      <c r="B18" s="42"/>
      <c r="C18" s="42"/>
      <c r="D18" s="67"/>
      <c r="E18" s="42"/>
      <c r="F18" s="87"/>
      <c r="G18" s="42"/>
      <c r="H18" s="42"/>
      <c r="I18" s="42"/>
      <c r="J18" s="49"/>
      <c r="K18" s="543"/>
      <c r="L18" s="544"/>
    </row>
    <row r="19" spans="1:12" ht="22.5" customHeight="1">
      <c r="A19" s="43">
        <v>15</v>
      </c>
      <c r="B19" s="45"/>
      <c r="C19" s="45"/>
      <c r="D19" s="68"/>
      <c r="E19" s="45"/>
      <c r="F19" s="88"/>
      <c r="G19" s="45"/>
      <c r="H19" s="45"/>
      <c r="I19" s="45"/>
      <c r="J19" s="48"/>
      <c r="K19" s="541"/>
      <c r="L19" s="542"/>
    </row>
    <row r="20" spans="1:12" ht="22.5" customHeight="1">
      <c r="A20" s="43">
        <v>16</v>
      </c>
      <c r="B20" s="42"/>
      <c r="C20" s="42"/>
      <c r="D20" s="67"/>
      <c r="E20" s="42"/>
      <c r="F20" s="87"/>
      <c r="G20" s="42"/>
      <c r="H20" s="42"/>
      <c r="I20" s="42"/>
      <c r="J20" s="49"/>
      <c r="K20" s="543"/>
      <c r="L20" s="544"/>
    </row>
    <row r="21" spans="1:12" ht="22.5" customHeight="1">
      <c r="A21" s="43">
        <v>17</v>
      </c>
      <c r="B21" s="45"/>
      <c r="C21" s="45"/>
      <c r="D21" s="68"/>
      <c r="E21" s="45"/>
      <c r="F21" s="88"/>
      <c r="G21" s="45"/>
      <c r="H21" s="45"/>
      <c r="I21" s="45"/>
      <c r="J21" s="48"/>
      <c r="K21" s="541"/>
      <c r="L21" s="542"/>
    </row>
    <row r="22" spans="1:12" ht="22.5" customHeight="1">
      <c r="A22" s="43">
        <v>18</v>
      </c>
      <c r="B22" s="42"/>
      <c r="C22" s="42"/>
      <c r="D22" s="67"/>
      <c r="E22" s="42"/>
      <c r="F22" s="87"/>
      <c r="G22" s="42"/>
      <c r="H22" s="42"/>
      <c r="I22" s="42"/>
      <c r="J22" s="49"/>
      <c r="K22" s="543"/>
      <c r="L22" s="544"/>
    </row>
    <row r="23" spans="1:12" ht="22.5" customHeight="1">
      <c r="A23" s="43">
        <v>19</v>
      </c>
      <c r="B23" s="45"/>
      <c r="C23" s="45"/>
      <c r="D23" s="68"/>
      <c r="E23" s="45"/>
      <c r="F23" s="88"/>
      <c r="G23" s="45"/>
      <c r="H23" s="45"/>
      <c r="I23" s="45"/>
      <c r="J23" s="48"/>
      <c r="K23" s="541"/>
      <c r="L23" s="542"/>
    </row>
    <row r="24" spans="1:12" ht="22.5" customHeight="1">
      <c r="A24" s="43">
        <v>20</v>
      </c>
      <c r="B24" s="123" t="s">
        <v>320</v>
      </c>
      <c r="C24" s="113" t="s">
        <v>321</v>
      </c>
      <c r="D24" s="124"/>
      <c r="E24" s="113" t="s">
        <v>245</v>
      </c>
      <c r="F24" s="87"/>
      <c r="G24" s="42"/>
      <c r="H24" s="42"/>
      <c r="I24" s="42"/>
      <c r="J24" s="42"/>
      <c r="K24" s="545"/>
      <c r="L24" s="545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 E7:E9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2022-01-09T17:21:48Z</cp:lastPrinted>
  <dcterms:created xsi:type="dcterms:W3CDTF">2016-11-08T10:29:15Z</dcterms:created>
  <dcterms:modified xsi:type="dcterms:W3CDTF">2022-01-11T10:41:50Z</dcterms:modified>
  <cp:category/>
  <cp:version/>
  <cp:contentType/>
  <cp:contentStatus/>
</cp:coreProperties>
</file>